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dital 2022\Tomada de Preços nº 002-22 - Reforma em Quadas das Unidades Escolares - Educação - LOTE\01. Edital e anexos\"/>
    </mc:Choice>
  </mc:AlternateContent>
  <xr:revisionPtr revIDLastSave="0" documentId="13_ncr:1_{731A06AA-0831-4026-A5DA-DE5693D17A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OTE 02" sheetId="3" r:id="rId1"/>
    <sheet name="COMPOSIÇÃO 01" sheetId="2" r:id="rId2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hidden="1">{#N/A,#N/A,FALSE,"Cronograma";#N/A,#N/A,FALSE,"Cronogr. 2"}</definedName>
    <definedName name="_xlnm.Print_Area" localSheetId="0">'LOTE 02'!$A$1:$F$67</definedName>
    <definedName name="_xlnm.Database">#REF!</definedName>
    <definedName name="bosta" hidden="1">{#N/A,#N/A,FALSE,"Cronograma";#N/A,#N/A,FALSE,"Cronogr. 2"}</definedName>
    <definedName name="BRHJGOUUCG" hidden="1">#REF!</definedName>
    <definedName name="CA´L" hidden="1">{#N/A,#N/A,FALSE,"Cronograma";#N/A,#N/A,FALSE,"Cronogr. 2"}</definedName>
    <definedName name="CNNLIWNNYW" hidden="1">#REF!</definedName>
    <definedName name="CONCATENAR">CONCATENATE(#REF!," ",#REF!)</definedName>
    <definedName name="concorrentes" hidden="1">{#N/A,#N/A,FALSE,"Cronograma";#N/A,#N/A,FALSE,"Cronogr. 2"}</definedName>
    <definedName name="EGEFBMPJUH" hidden="1">#REF!</definedName>
    <definedName name="GEMVODUGLB" hidden="1">#REF!</definedName>
    <definedName name="HAQSZQJJXH" hidden="1">#REF!</definedName>
    <definedName name="HZCZQRBQEV" hidden="1">#REF!</definedName>
    <definedName name="IELZYZMUSY" hidden="1">#REF!</definedName>
    <definedName name="JBEDSDWDSA" hidden="1">#REF!</definedName>
    <definedName name="JQMVVHQZHQ" hidden="1">#REF!</definedName>
    <definedName name="JTZHIBNCBN" hidden="1">#REF!</definedName>
    <definedName name="JYKKXIZZCN" hidden="1">#REF!</definedName>
    <definedName name="KFGTVTGSZB" hidden="1">#REF!</definedName>
    <definedName name="KLWPNNJBRB" hidden="1">#REF!</definedName>
    <definedName name="MCRWXOVTHS" hidden="1">#REF!</definedName>
    <definedName name="NLXQXITZYY" hidden="1">#REF!</definedName>
    <definedName name="PKNTSHYCBD" hidden="1">#REF!</definedName>
    <definedName name="Popular" hidden="1">{#N/A,#N/A,FALSE,"Cronograma";#N/A,#N/A,FALSE,"Cronogr. 2"}</definedName>
    <definedName name="rio" hidden="1">{#N/A,#N/A,FALSE,"Cronograma";#N/A,#N/A,FALSE,"Cronogr. 2"}</definedName>
    <definedName name="RTDCURKAAC" hidden="1">#REF!</definedName>
    <definedName name="SINAPI_AC" hidden="1">#REF!</definedName>
    <definedName name="ss" hidden="1">{#N/A,#N/A,FALSE,"Cronograma";#N/A,#N/A,FALSE,"Cronogr. 2"}</definedName>
    <definedName name="TTBILMJNUT" hidden="1">#REF!</definedName>
    <definedName name="UKBALFKBBW" hidden="1">#REF!</definedName>
    <definedName name="VTYLRQEYAB" hidden="1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ZGYLVHFASF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2" l="1"/>
  <c r="H44" i="2" s="1"/>
  <c r="E44" i="2"/>
  <c r="E42" i="2"/>
  <c r="H41" i="2"/>
  <c r="F41" i="2"/>
  <c r="E41" i="2"/>
  <c r="I41" i="2" l="1"/>
</calcChain>
</file>

<file path=xl/sharedStrings.xml><?xml version="1.0" encoding="utf-8"?>
<sst xmlns="http://schemas.openxmlformats.org/spreadsheetml/2006/main" count="159" uniqueCount="125">
  <si>
    <t>Rua José Antônio de Campos, nº 250 – Centro – Cep 11900-000</t>
  </si>
  <si>
    <t>CNPJ – 45.685.872/0001-79</t>
  </si>
  <si>
    <t>Fone (13) 3828-1060  e-mail: licitacao3@registro.sp.gov.br</t>
  </si>
  <si>
    <t>CNPJ: ___________________________  I.E.: ___________________________   I. M.: __________________</t>
  </si>
  <si>
    <t>ENDEREÇO: ________________________________________________________ CEP: _________________</t>
  </si>
  <si>
    <t>TEL/FAX: (___) ________________________ E-MAIL PESSOAL: ______________________________</t>
  </si>
  <si>
    <t>E-MAIL INSTITUCIONAL: ______________________________</t>
  </si>
  <si>
    <t xml:space="preserve">BANCO__________ AGÊNCIA: _______________CONTA CORRENTE: _____________________________ </t>
  </si>
  <si>
    <t>CARIMBO (RAZÃO SOCIAL DA EMPRESA)</t>
  </si>
  <si>
    <t>ASSINAR: _________________________________________________</t>
  </si>
  <si>
    <t>VALIDADE DA PROPOSTA: 60 (sessenta) dias.</t>
  </si>
  <si>
    <t>1.0</t>
  </si>
  <si>
    <t>2.0</t>
  </si>
  <si>
    <t>ANEXO I – PLANILHA DE ORÇAMENTO</t>
  </si>
  <si>
    <t>OBJETO: Contratação de empresa visando a execução dos seguintes serviços: Lote 01 – Recuperação das estruturas metálicas da cobertura da quadra da Unidade Escolar EMEB Alberto Bertelli, sito a Rua Manoel Camilo, nº 676 – Bairro Vila Nova – Registro/SP; e Lote 02 – Recuperação do piso e da arquibancada da quadra da Unidade EMEB Escolar Josino Silveira, sito a Avenida Saburo Kameyama, nº 2378 – Bairro Agrochá – Registro/SP. Secretaria Municipal de Planejamento Urbano e Obras.</t>
  </si>
  <si>
    <t>Item</t>
  </si>
  <si>
    <t>Discriminação</t>
  </si>
  <si>
    <t>Un</t>
  </si>
  <si>
    <t>Quant.</t>
  </si>
  <si>
    <t>Rap sem desc</t>
  </si>
  <si>
    <t xml:space="preserve"> unit. (r$) </t>
  </si>
  <si>
    <t xml:space="preserve"> valor (r$) </t>
  </si>
  <si>
    <t>16.06.078</t>
  </si>
  <si>
    <t>M2</t>
  </si>
  <si>
    <t>3.0</t>
  </si>
  <si>
    <t>UN</t>
  </si>
  <si>
    <t>M3</t>
  </si>
  <si>
    <t xml:space="preserve"> - Declaro para os devidos fins, que aceito todas as condições contidas no Edital de Licitação referente a Tomada de Preços nº 002/2022 - LOTE 02</t>
  </si>
  <si>
    <t>TOMADA DE PREÇOS Nº 002/2022 - LOTE 02</t>
  </si>
  <si>
    <t>Obra: Recuperação do piso da quadra e recuperação da arquibancada</t>
  </si>
  <si>
    <t>Local: Emeb Josino Silveira</t>
  </si>
  <si>
    <t>Data Base Abril/2022 BDI: 23%</t>
  </si>
  <si>
    <t>Serviços de recuperação de quadra esportiva</t>
  </si>
  <si>
    <t>Serviços Preliminares</t>
  </si>
  <si>
    <t>16.35.022</t>
  </si>
  <si>
    <t>PREPARACAO DO SUBSTRATO POR APICOAMENTO MANUAL DA SUPERFICIE</t>
  </si>
  <si>
    <t>Execução do piso</t>
  </si>
  <si>
    <t>Composição 01</t>
  </si>
  <si>
    <t xml:space="preserve"> Piso  Concreto Armado esp= 8 cm </t>
  </si>
  <si>
    <t>Equipamentos e Serviços Complementares</t>
  </si>
  <si>
    <t>15.04.082</t>
  </si>
  <si>
    <t>TINTA LATEX PARA PISO</t>
  </si>
  <si>
    <t>06.03.081</t>
  </si>
  <si>
    <t>QE-40 TABELA DE BASQUETE (PRE-LAJE TRELIÇADA)</t>
  </si>
  <si>
    <t>16.04.001</t>
  </si>
  <si>
    <t>QE-02 POSTE PARA REDE DE VOLEIBOL</t>
  </si>
  <si>
    <t>PR</t>
  </si>
  <si>
    <t>06.03.077</t>
  </si>
  <si>
    <t>QE-45 TRAVE DE FUTEBOL DE SALAO (FUNDACAO DIRETA)</t>
  </si>
  <si>
    <t>Serviços de recuperação da arquibancada</t>
  </si>
  <si>
    <t>16.50.010</t>
  </si>
  <si>
    <t>DEMOLICAO DE PISO DE CONCRETO SIMPLES CAPEADO</t>
  </si>
  <si>
    <t>04.50.001</t>
  </si>
  <si>
    <t>DEMOLIÇÃO DE ALVENARIAS EM GERAL E ELEMENTOS VAZADOS,INCL REVESTIMENTOS</t>
  </si>
  <si>
    <t>16.11.020</t>
  </si>
  <si>
    <t>LIMPEZA POR HIDROJATEAMENTO</t>
  </si>
  <si>
    <t>Recuperação da Arquibancada</t>
  </si>
  <si>
    <t>02.05.014</t>
  </si>
  <si>
    <t>CONCRETO DOSADO E LANÇADO FCK=20MPA</t>
  </si>
  <si>
    <t>13.80.007</t>
  </si>
  <si>
    <t>PISO DE CONCRETO FCK=25MPA E=5CM</t>
  </si>
  <si>
    <t>13.01.017</t>
  </si>
  <si>
    <t>ARGAMASSA DE REGULARIZACAO CIM/AREIA 1:3 ESP=2,50CM</t>
  </si>
  <si>
    <t>12.01.001</t>
  </si>
  <si>
    <t>CHAPISCO</t>
  </si>
  <si>
    <t>12.01.006</t>
  </si>
  <si>
    <t>EMBOCO DESEMPENADO</t>
  </si>
  <si>
    <t>Serviços Complementares</t>
  </si>
  <si>
    <t>15.04.001</t>
  </si>
  <si>
    <t>CAIACAO</t>
  </si>
  <si>
    <t>16.18.080</t>
  </si>
  <si>
    <t>SI-11 SINALIZAÇÃO HORIZONTAL PARA VAGA ACESSIVEL</t>
  </si>
  <si>
    <r>
      <t xml:space="preserve">Interessado: </t>
    </r>
    <r>
      <rPr>
        <sz val="12"/>
        <color theme="1"/>
        <rFont val="Arial"/>
        <family val="2"/>
      </rPr>
      <t xml:space="preserve">Secretaria </t>
    </r>
    <r>
      <rPr>
        <sz val="12"/>
        <rFont val="Arial"/>
        <family val="2"/>
      </rPr>
      <t>Municipal  de Educação</t>
    </r>
  </si>
  <si>
    <r>
      <t xml:space="preserve">Município: </t>
    </r>
    <r>
      <rPr>
        <sz val="12"/>
        <rFont val="Arial"/>
        <family val="2"/>
      </rPr>
      <t>Registro</t>
    </r>
    <r>
      <rPr>
        <b/>
        <sz val="12"/>
        <rFont val="Arial"/>
        <family val="2"/>
      </rPr>
      <t xml:space="preserve"> Estado: </t>
    </r>
    <r>
      <rPr>
        <sz val="12"/>
        <rFont val="Arial"/>
        <family val="2"/>
      </rPr>
      <t xml:space="preserve">São Paulo </t>
    </r>
    <r>
      <rPr>
        <b/>
        <sz val="12"/>
        <rFont val="Arial"/>
        <family val="2"/>
      </rPr>
      <t xml:space="preserve">CEP: </t>
    </r>
    <r>
      <rPr>
        <sz val="12"/>
        <rFont val="Arial"/>
        <family val="2"/>
      </rPr>
      <t>11.900-000.</t>
    </r>
  </si>
  <si>
    <t>COMPOSIÇÃO DE PREÇO UNITÁRIO</t>
  </si>
  <si>
    <t xml:space="preserve">SERVIÇO </t>
  </si>
  <si>
    <t xml:space="preserve">Descrição </t>
  </si>
  <si>
    <t>Unid.</t>
  </si>
  <si>
    <t>PISO DE CONCRETO ARMADO</t>
  </si>
  <si>
    <t xml:space="preserve">Código </t>
  </si>
  <si>
    <t xml:space="preserve">Unidade </t>
  </si>
  <si>
    <t xml:space="preserve">Coeficiente </t>
  </si>
  <si>
    <t xml:space="preserve">Preço </t>
  </si>
  <si>
    <t>Sub
Total</t>
  </si>
  <si>
    <t xml:space="preserve">FERREIRO </t>
  </si>
  <si>
    <t xml:space="preserve">H </t>
  </si>
  <si>
    <t xml:space="preserve">AJUDANTE DE FERREIRO </t>
  </si>
  <si>
    <t xml:space="preserve">PEDREIRO </t>
  </si>
  <si>
    <t xml:space="preserve">PINTOR </t>
  </si>
  <si>
    <t xml:space="preserve">AJUDANTE DE PINTOR </t>
  </si>
  <si>
    <t xml:space="preserve">SERVENTE </t>
  </si>
  <si>
    <t xml:space="preserve">OPERADOR </t>
  </si>
  <si>
    <t xml:space="preserve">CONCRETO DOSADO (CONDICAO A) FCK 25 MPA </t>
  </si>
  <si>
    <t xml:space="preserve">M3 </t>
  </si>
  <si>
    <t xml:space="preserve">BARRA DE TRANSF AÇO LISO D=12,5MM </t>
  </si>
  <si>
    <t xml:space="preserve">UN </t>
  </si>
  <si>
    <t xml:space="preserve">ESPAÇADOR TRELIÇADO DE AÇO H=5CM </t>
  </si>
  <si>
    <t xml:space="preserve">M </t>
  </si>
  <si>
    <t xml:space="preserve">TELA TELCON Q138 (PAINEL) </t>
  </si>
  <si>
    <t xml:space="preserve">M2 </t>
  </si>
  <si>
    <t xml:space="preserve">LONA DE PLASTICO PRETO E=0,20MM </t>
  </si>
  <si>
    <t xml:space="preserve">TINTA BETUMINOSA </t>
  </si>
  <si>
    <t xml:space="preserve">L </t>
  </si>
  <si>
    <t xml:space="preserve">SELANTE POLIURETANO BISNAGA 300ML DUREZA
SHORE A30 </t>
  </si>
  <si>
    <t xml:space="preserve">BAGUETE PLASTICO TIPO TARUCEL D=6MM </t>
  </si>
  <si>
    <t xml:space="preserve">ARAME RECOZIDO N.18 </t>
  </si>
  <si>
    <t xml:space="preserve">KG </t>
  </si>
  <si>
    <t xml:space="preserve">ENDURECEDOR SUPERFICIAL PARA CONCRETO </t>
  </si>
  <si>
    <t xml:space="preserve">FIBRA DE POLIPROPILENO MONOFILAMENTO </t>
  </si>
  <si>
    <t xml:space="preserve">FITA CREPE 25MM X 50M </t>
  </si>
  <si>
    <t xml:space="preserve">MAO DE OBRA / EQUIP. MEC. ROT. / CORTE / LASER </t>
  </si>
  <si>
    <t xml:space="preserve">TINTA LATEX PARA PISO </t>
  </si>
  <si>
    <t xml:space="preserve">PLACA VIBRATORIA - 90KG </t>
  </si>
  <si>
    <t xml:space="preserve">Mão Obra: </t>
  </si>
  <si>
    <t xml:space="preserve">*LS: </t>
  </si>
  <si>
    <t xml:space="preserve">SubMO: </t>
  </si>
  <si>
    <t xml:space="preserve">Materiais: </t>
  </si>
  <si>
    <t xml:space="preserve">*BDI: </t>
  </si>
  <si>
    <t xml:space="preserve">TOTAL: </t>
  </si>
  <si>
    <t xml:space="preserve">Mês/Ref: </t>
  </si>
  <si>
    <t>*LS –Leis Sociais ---------------------------------------- 120,87%</t>
  </si>
  <si>
    <t>*BDI – Benefícios e Despesas Indiretas ----------- 23,00%</t>
  </si>
  <si>
    <t>®2016 - Fundação para o Desenvolvimento da Educação. Todos os direitos reservados.</t>
  </si>
  <si>
    <t>Imprimir</t>
  </si>
  <si>
    <t>FORNECIMENTO E INSTALAÇAO DE PLACA DE IDENTIFICAÇAO DE OBRA INCLUSO SUPORTE ESTRUTURA DE MADEIRA.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</si>
</sst>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##.##000"/>
    <numFmt numFmtId="166" formatCode="&quot;R$&quot;\ #,##0.00"/>
    <numFmt numFmtId="167" formatCode="0.00;[Red]0.00"/>
    <numFmt numFmtId="168" formatCode="_-&quot;R$&quot;\ * #,##0.00000_-;\-&quot;R$&quot;\ * #,##0.00000_-;_-&quot;R$&quot;\ * &quot;-&quot;??_-;_-@_-"/>
    <numFmt numFmtId="169" formatCode="_-&quot;R$&quot;\ * #,##0.0000_-;\-&quot;R$&quot;\ * #,##0.0000_-;_-&quot;R$&quot;\ * &quot;-&quot;??_-;_-@_-"/>
    <numFmt numFmtId="170" formatCode="_-&quot;R$&quot;\ * #,##0.0000_-;\-&quot;R$&quot;\ * #,##0.0000_-;_-&quot;R$&quot;\ * &quot;-&quot;????_-;_-@_-"/>
    <numFmt numFmtId="171" formatCode="_-&quot;R$&quot;\ * #,##0.00000_-;\-&quot;R$&quot;\ * #,##0.00000_-;_-&quot;R$&quot;\ * &quot;-&quot;?????_-;_-@_-"/>
    <numFmt numFmtId="172" formatCode="0.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1" fillId="0" borderId="0"/>
    <xf numFmtId="0" fontId="10" fillId="0" borderId="0"/>
    <xf numFmtId="0" fontId="18" fillId="0" borderId="0">
      <alignment vertical="top"/>
    </xf>
    <xf numFmtId="0" fontId="18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43" fontId="0" fillId="0" borderId="0" xfId="0" applyNumberFormat="1"/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44" fontId="0" fillId="0" borderId="0" xfId="4" applyFont="1" applyAlignment="1">
      <alignment vertical="center"/>
    </xf>
    <xf numFmtId="44" fontId="0" fillId="0" borderId="0" xfId="4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67" fontId="8" fillId="3" borderId="1" xfId="4" applyNumberFormat="1" applyFont="1" applyFill="1" applyBorder="1" applyAlignment="1">
      <alignment horizontal="center" vertical="center"/>
    </xf>
    <xf numFmtId="43" fontId="8" fillId="3" borderId="1" xfId="9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166" fontId="8" fillId="7" borderId="1" xfId="9" applyNumberFormat="1" applyFont="1" applyFill="1" applyBorder="1" applyAlignment="1">
      <alignment horizontal="center" vertical="center" wrapText="1"/>
    </xf>
    <xf numFmtId="44" fontId="6" fillId="0" borderId="1" xfId="9" applyNumberFormat="1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>
      <alignment horizontal="center" vertical="center"/>
    </xf>
    <xf numFmtId="44" fontId="8" fillId="3" borderId="1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166" fontId="5" fillId="2" borderId="8" xfId="4" applyNumberFormat="1" applyFont="1" applyFill="1" applyBorder="1" applyAlignment="1">
      <alignment horizontal="center" vertical="center" wrapText="1"/>
    </xf>
    <xf numFmtId="44" fontId="5" fillId="3" borderId="2" xfId="9" applyNumberFormat="1" applyFont="1" applyFill="1" applyBorder="1" applyAlignment="1">
      <alignment horizontal="center" vertical="center" wrapText="1"/>
    </xf>
    <xf numFmtId="44" fontId="6" fillId="0" borderId="11" xfId="9" applyNumberFormat="1" applyFont="1" applyFill="1" applyBorder="1" applyAlignment="1">
      <alignment horizontal="center" vertical="center" wrapText="1"/>
    </xf>
    <xf numFmtId="44" fontId="6" fillId="0" borderId="2" xfId="9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4" fontId="5" fillId="3" borderId="1" xfId="0" applyNumberFormat="1" applyFont="1" applyFill="1" applyBorder="1" applyAlignment="1">
      <alignment vertical="center"/>
    </xf>
    <xf numFmtId="44" fontId="6" fillId="8" borderId="11" xfId="9" applyNumberFormat="1" applyFont="1" applyFill="1" applyBorder="1" applyAlignment="1">
      <alignment horizontal="center" vertical="center" wrapText="1"/>
    </xf>
    <xf numFmtId="44" fontId="6" fillId="8" borderId="2" xfId="9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3" fontId="5" fillId="3" borderId="2" xfId="9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7" fontId="8" fillId="0" borderId="1" xfId="4" applyNumberFormat="1" applyFont="1" applyFill="1" applyBorder="1" applyAlignment="1">
      <alignment horizontal="center" vertical="center"/>
    </xf>
    <xf numFmtId="167" fontId="8" fillId="0" borderId="10" xfId="4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10" xfId="0" applyFont="1" applyFill="1" applyBorder="1" applyAlignment="1">
      <alignment vertical="center" wrapText="1"/>
    </xf>
    <xf numFmtId="0" fontId="8" fillId="8" borderId="10" xfId="0" applyFont="1" applyFill="1" applyBorder="1" applyAlignment="1" applyProtection="1">
      <alignment horizontal="center" vertical="center"/>
      <protection hidden="1"/>
    </xf>
    <xf numFmtId="167" fontId="8" fillId="8" borderId="10" xfId="4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167" fontId="8" fillId="8" borderId="1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8" borderId="6" xfId="0" applyFont="1" applyFill="1" applyBorder="1" applyAlignment="1">
      <alignment vertical="center" wrapText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167" fontId="8" fillId="8" borderId="6" xfId="4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167" fontId="8" fillId="3" borderId="6" xfId="4" applyNumberFormat="1" applyFont="1" applyFill="1" applyBorder="1" applyAlignment="1">
      <alignment horizontal="center" vertical="center"/>
    </xf>
    <xf numFmtId="0" fontId="8" fillId="0" borderId="0" xfId="0" applyFont="1"/>
    <xf numFmtId="166" fontId="8" fillId="7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168" fontId="8" fillId="0" borderId="0" xfId="0" applyNumberFormat="1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168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vertical="center" wrapText="1"/>
    </xf>
    <xf numFmtId="169" fontId="8" fillId="0" borderId="0" xfId="0" applyNumberFormat="1" applyFont="1"/>
    <xf numFmtId="0" fontId="8" fillId="0" borderId="0" xfId="0" applyFont="1" applyAlignment="1">
      <alignment horizontal="left"/>
    </xf>
    <xf numFmtId="4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169" fontId="20" fillId="0" borderId="0" xfId="0" applyNumberFormat="1" applyFont="1" applyAlignment="1">
      <alignment vertical="center" wrapText="1"/>
    </xf>
    <xf numFmtId="17" fontId="20" fillId="0" borderId="0" xfId="0" applyNumberFormat="1" applyFont="1" applyAlignment="1">
      <alignment horizontal="left" vertical="center" wrapText="1"/>
    </xf>
    <xf numFmtId="170" fontId="8" fillId="0" borderId="0" xfId="0" applyNumberFormat="1" applyFont="1"/>
    <xf numFmtId="171" fontId="8" fillId="0" borderId="0" xfId="0" applyNumberFormat="1" applyFont="1"/>
    <xf numFmtId="44" fontId="8" fillId="9" borderId="13" xfId="0" applyNumberFormat="1" applyFont="1" applyFill="1" applyBorder="1" applyAlignment="1">
      <alignment horizontal="center" vertical="center"/>
    </xf>
    <xf numFmtId="44" fontId="8" fillId="9" borderId="14" xfId="0" applyNumberFormat="1" applyFont="1" applyFill="1" applyBorder="1" applyAlignment="1">
      <alignment horizontal="center" vertical="center"/>
    </xf>
    <xf numFmtId="172" fontId="8" fillId="0" borderId="0" xfId="10" applyNumberFormat="1" applyFont="1"/>
    <xf numFmtId="44" fontId="8" fillId="9" borderId="15" xfId="0" applyNumberFormat="1" applyFont="1" applyFill="1" applyBorder="1" applyAlignment="1">
      <alignment horizontal="center" vertical="center"/>
    </xf>
  </cellXfs>
  <cellStyles count="13">
    <cellStyle name="Moeda" xfId="4" builtinId="4"/>
    <cellStyle name="Normal" xfId="0" builtinId="0"/>
    <cellStyle name="Normal 2" xfId="3" xr:uid="{00000000-0005-0000-0000-000002000000}"/>
    <cellStyle name="Normal 2 2" xfId="11" xr:uid="{4116F88E-32ED-4E70-A3E0-DAEA787AB743}"/>
    <cellStyle name="Normal 2 4" xfId="6" xr:uid="{00000000-0005-0000-0000-000003000000}"/>
    <cellStyle name="Normal 2_3_-_PLANILHA_MODELO_e_Boletim_CPOS_157" xfId="5" xr:uid="{00000000-0005-0000-0000-000004000000}"/>
    <cellStyle name="Normal 3" xfId="1" xr:uid="{00000000-0005-0000-0000-000005000000}"/>
    <cellStyle name="Normal 4" xfId="8" xr:uid="{00000000-0005-0000-0000-000006000000}"/>
    <cellStyle name="Normal 5" xfId="7" xr:uid="{00000000-0005-0000-0000-000007000000}"/>
    <cellStyle name="Porcentagem" xfId="10" builtinId="5"/>
    <cellStyle name="Separador de milhares 3" xfId="2" xr:uid="{00000000-0005-0000-0000-000008000000}"/>
    <cellStyle name="Vírgula" xfId="9" builtinId="3"/>
    <cellStyle name="Vírgula 3" xfId="12" xr:uid="{B2EAAD62-0D59-46F2-9E6B-E8B3972C6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3735104</xdr:colOff>
      <xdr:row>0</xdr:row>
      <xdr:rowOff>20170</xdr:rowOff>
    </xdr:from>
    <xdr:to>
      <xdr:col>4</xdr:col>
      <xdr:colOff>221691</xdr:colOff>
      <xdr:row>3</xdr:row>
      <xdr:rowOff>212911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42F68F-C5F0-40EE-9467-4341695D2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5679" y="20170"/>
          <a:ext cx="3017562" cy="7642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459442</xdr:colOff>
      <xdr:row>0</xdr:row>
      <xdr:rowOff>172569</xdr:rowOff>
    </xdr:from>
    <xdr:to>
      <xdr:col>1</xdr:col>
      <xdr:colOff>3664324</xdr:colOff>
      <xdr:row>2</xdr:row>
      <xdr:rowOff>186016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449DE251-D005-4140-86C0-F6F05AD6846A}"/>
            </a:ext>
          </a:extLst>
        </xdr:cNvPr>
        <xdr:cNvSpPr txBox="1">
          <a:spLocks noChangeArrowheads="1"/>
        </xdr:cNvSpPr>
      </xdr:nvSpPr>
      <xdr:spPr bwMode="auto">
        <a:xfrm>
          <a:off x="1250017" y="172569"/>
          <a:ext cx="3204882" cy="394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3200" b="1">
              <a:solidFill>
                <a:srgbClr val="0D73AA"/>
              </a:solidFill>
              <a:effectLst/>
              <a:latin typeface="Gentona Book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ADMINISTRAÇÃO</a:t>
          </a:r>
          <a:endParaRPr lang="pt-BR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" name="Imagem 3" descr="http://simec.mec.gov.br/imagens/seta_filho.gif">
          <a:extLst>
            <a:ext uri="{FF2B5EF4-FFF2-40B4-BE49-F238E27FC236}">
              <a16:creationId xmlns:a16="http://schemas.microsoft.com/office/drawing/2014/main" id="{4B3D0987-440B-4D72-A787-44E67529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" name="Imagem 4" descr="http://simec.mec.gov.br/imagens/seta_filho.gif">
          <a:extLst>
            <a:ext uri="{FF2B5EF4-FFF2-40B4-BE49-F238E27FC236}">
              <a16:creationId xmlns:a16="http://schemas.microsoft.com/office/drawing/2014/main" id="{D1B003EC-5260-4BBF-AC08-738B8808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" name="Imagem 5" descr="http://simec.mec.gov.br/imagens/seta_filho.gif">
          <a:extLst>
            <a:ext uri="{FF2B5EF4-FFF2-40B4-BE49-F238E27FC236}">
              <a16:creationId xmlns:a16="http://schemas.microsoft.com/office/drawing/2014/main" id="{7DED0287-4319-40B8-8BC0-A0A5ED3D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" name="Imagem 6" descr="http://simec.mec.gov.br/imagens/seta_filho.gif">
          <a:extLst>
            <a:ext uri="{FF2B5EF4-FFF2-40B4-BE49-F238E27FC236}">
              <a16:creationId xmlns:a16="http://schemas.microsoft.com/office/drawing/2014/main" id="{D9AAE495-B98F-4E0C-9406-A89CC79E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8" name="Imagem 7" descr="http://simec.mec.gov.br/imagens/seta_filho.gif">
          <a:extLst>
            <a:ext uri="{FF2B5EF4-FFF2-40B4-BE49-F238E27FC236}">
              <a16:creationId xmlns:a16="http://schemas.microsoft.com/office/drawing/2014/main" id="{1C539C9E-3383-40E2-A022-C9671F6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9" name="Imagem 8" descr="http://simec.mec.gov.br/imagens/seta_filho.gif">
          <a:extLst>
            <a:ext uri="{FF2B5EF4-FFF2-40B4-BE49-F238E27FC236}">
              <a16:creationId xmlns:a16="http://schemas.microsoft.com/office/drawing/2014/main" id="{1CC7CE03-9018-4872-B63D-C244A5C3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0" name="Imagem 9" descr="http://simec.mec.gov.br/imagens/seta_filho.gif">
          <a:extLst>
            <a:ext uri="{FF2B5EF4-FFF2-40B4-BE49-F238E27FC236}">
              <a16:creationId xmlns:a16="http://schemas.microsoft.com/office/drawing/2014/main" id="{185B605A-F8D9-4E7F-8B5A-88FD27B6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1" name="Imagem 10" descr="http://simec.mec.gov.br/imagens/seta_filho.gif">
          <a:extLst>
            <a:ext uri="{FF2B5EF4-FFF2-40B4-BE49-F238E27FC236}">
              <a16:creationId xmlns:a16="http://schemas.microsoft.com/office/drawing/2014/main" id="{A192E0F8-D95F-46F2-A08E-9BC52C43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2" name="Imagem 11" descr="http://simec.mec.gov.br/imagens/seta_filho.gif">
          <a:extLst>
            <a:ext uri="{FF2B5EF4-FFF2-40B4-BE49-F238E27FC236}">
              <a16:creationId xmlns:a16="http://schemas.microsoft.com/office/drawing/2014/main" id="{A6C26FAE-FF19-4E12-AB8E-D2BB63B8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3" name="Imagem 12" descr="http://simec.mec.gov.br/imagens/seta_filho.gif">
          <a:extLst>
            <a:ext uri="{FF2B5EF4-FFF2-40B4-BE49-F238E27FC236}">
              <a16:creationId xmlns:a16="http://schemas.microsoft.com/office/drawing/2014/main" id="{872E8C31-367F-4F2A-929F-EC9010EE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4" name="Imagem 13" descr="http://simec.mec.gov.br/imagens/seta_filho.gif">
          <a:extLst>
            <a:ext uri="{FF2B5EF4-FFF2-40B4-BE49-F238E27FC236}">
              <a16:creationId xmlns:a16="http://schemas.microsoft.com/office/drawing/2014/main" id="{405F3302-5968-41C7-BB05-9CB56920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5" name="Imagem 14" descr="http://simec.mec.gov.br/imagens/seta_filho.gif">
          <a:extLst>
            <a:ext uri="{FF2B5EF4-FFF2-40B4-BE49-F238E27FC236}">
              <a16:creationId xmlns:a16="http://schemas.microsoft.com/office/drawing/2014/main" id="{AFC99158-6B64-41B0-904E-FEB5CAE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6" name="Imagem 15" descr="http://simec.mec.gov.br/imagens/seta_filho.gif">
          <a:extLst>
            <a:ext uri="{FF2B5EF4-FFF2-40B4-BE49-F238E27FC236}">
              <a16:creationId xmlns:a16="http://schemas.microsoft.com/office/drawing/2014/main" id="{14EBF11B-77C9-4F37-A3BA-D82A1E72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7" name="Imagem 16" descr="http://simec.mec.gov.br/imagens/seta_filho.gif">
          <a:extLst>
            <a:ext uri="{FF2B5EF4-FFF2-40B4-BE49-F238E27FC236}">
              <a16:creationId xmlns:a16="http://schemas.microsoft.com/office/drawing/2014/main" id="{2F25F69A-34BD-4675-8035-5D442EEB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8" name="Imagem 17" descr="http://simec.mec.gov.br/imagens/seta_filho.gif">
          <a:extLst>
            <a:ext uri="{FF2B5EF4-FFF2-40B4-BE49-F238E27FC236}">
              <a16:creationId xmlns:a16="http://schemas.microsoft.com/office/drawing/2014/main" id="{9DC8A3E6-DCD1-4E93-A5B6-21CFA818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19" name="Imagem 18" descr="http://simec.mec.gov.br/imagens/seta_filho.gif">
          <a:extLst>
            <a:ext uri="{FF2B5EF4-FFF2-40B4-BE49-F238E27FC236}">
              <a16:creationId xmlns:a16="http://schemas.microsoft.com/office/drawing/2014/main" id="{DF636528-570A-4E60-ACE5-9749A62B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0" name="Imagem 19" descr="http://simec.mec.gov.br/imagens/seta_filho.gif">
          <a:extLst>
            <a:ext uri="{FF2B5EF4-FFF2-40B4-BE49-F238E27FC236}">
              <a16:creationId xmlns:a16="http://schemas.microsoft.com/office/drawing/2014/main" id="{33BE3C85-9C5B-4357-A74D-9C445F90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1" name="Imagem 20" descr="http://simec.mec.gov.br/imagens/seta_filho.gif">
          <a:extLst>
            <a:ext uri="{FF2B5EF4-FFF2-40B4-BE49-F238E27FC236}">
              <a16:creationId xmlns:a16="http://schemas.microsoft.com/office/drawing/2014/main" id="{2AE57302-23F8-4971-B60B-FA60CCF6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2" name="Imagem 21" descr="http://simec.mec.gov.br/imagens/seta_filho.gif">
          <a:extLst>
            <a:ext uri="{FF2B5EF4-FFF2-40B4-BE49-F238E27FC236}">
              <a16:creationId xmlns:a16="http://schemas.microsoft.com/office/drawing/2014/main" id="{A995E702-75F7-4C33-ACCD-928B2154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3" name="Imagem 22" descr="http://simec.mec.gov.br/imagens/seta_filho.gif">
          <a:extLst>
            <a:ext uri="{FF2B5EF4-FFF2-40B4-BE49-F238E27FC236}">
              <a16:creationId xmlns:a16="http://schemas.microsoft.com/office/drawing/2014/main" id="{3F5AD3E0-E7A2-4948-9DE9-13CA77AD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4" name="Imagem 23" descr="http://simec.mec.gov.br/imagens/seta_filho.gif">
          <a:extLst>
            <a:ext uri="{FF2B5EF4-FFF2-40B4-BE49-F238E27FC236}">
              <a16:creationId xmlns:a16="http://schemas.microsoft.com/office/drawing/2014/main" id="{0D5727FF-5C3E-4618-BB31-63C0115B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5" name="Imagem 24" descr="http://simec.mec.gov.br/imagens/seta_filho.gif">
          <a:extLst>
            <a:ext uri="{FF2B5EF4-FFF2-40B4-BE49-F238E27FC236}">
              <a16:creationId xmlns:a16="http://schemas.microsoft.com/office/drawing/2014/main" id="{40173D2C-FE5B-42D5-B385-2F7F5700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104775</xdr:rowOff>
    </xdr:to>
    <xdr:pic>
      <xdr:nvPicPr>
        <xdr:cNvPr id="26" name="Imagem 25" descr="http://simec.mec.gov.br/imagens/seta_filho.gif">
          <a:extLst>
            <a:ext uri="{FF2B5EF4-FFF2-40B4-BE49-F238E27FC236}">
              <a16:creationId xmlns:a16="http://schemas.microsoft.com/office/drawing/2014/main" id="{6331FC99-2D79-4F79-9EBC-64433B39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7" name="Imagem 26" descr="http://simec.mec.gov.br/imagens/seta_filho.gif">
          <a:extLst>
            <a:ext uri="{FF2B5EF4-FFF2-40B4-BE49-F238E27FC236}">
              <a16:creationId xmlns:a16="http://schemas.microsoft.com/office/drawing/2014/main" id="{80106E93-BA77-46BE-AE8E-5C074ECD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8" name="Imagem 27" descr="http://simec.mec.gov.br/imagens/seta_filho.gif">
          <a:extLst>
            <a:ext uri="{FF2B5EF4-FFF2-40B4-BE49-F238E27FC236}">
              <a16:creationId xmlns:a16="http://schemas.microsoft.com/office/drawing/2014/main" id="{7758FE66-9C4C-482F-B507-92E0B273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29" name="Imagem 28" descr="http://simec.mec.gov.br/imagens/seta_filho.gif">
          <a:extLst>
            <a:ext uri="{FF2B5EF4-FFF2-40B4-BE49-F238E27FC236}">
              <a16:creationId xmlns:a16="http://schemas.microsoft.com/office/drawing/2014/main" id="{532C768E-7559-43BE-9685-476BA3EA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0" name="Imagem 29" descr="http://simec.mec.gov.br/imagens/seta_filho.gif">
          <a:extLst>
            <a:ext uri="{FF2B5EF4-FFF2-40B4-BE49-F238E27FC236}">
              <a16:creationId xmlns:a16="http://schemas.microsoft.com/office/drawing/2014/main" id="{5879C7FB-96FF-43FD-B3DA-71D77925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1" name="Imagem 30" descr="http://simec.mec.gov.br/imagens/seta_filho.gif">
          <a:extLst>
            <a:ext uri="{FF2B5EF4-FFF2-40B4-BE49-F238E27FC236}">
              <a16:creationId xmlns:a16="http://schemas.microsoft.com/office/drawing/2014/main" id="{0F13D13F-59B1-47D5-82DE-E0577889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2" name="Imagem 31" descr="http://simec.mec.gov.br/imagens/seta_filho.gif">
          <a:extLst>
            <a:ext uri="{FF2B5EF4-FFF2-40B4-BE49-F238E27FC236}">
              <a16:creationId xmlns:a16="http://schemas.microsoft.com/office/drawing/2014/main" id="{7F86F5B2-01E8-4488-A178-08892851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3" name="Imagem 32" descr="http://simec.mec.gov.br/imagens/seta_filho.gif">
          <a:extLst>
            <a:ext uri="{FF2B5EF4-FFF2-40B4-BE49-F238E27FC236}">
              <a16:creationId xmlns:a16="http://schemas.microsoft.com/office/drawing/2014/main" id="{FA076653-062B-44FC-8D5B-8DA949CB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4" name="Imagem 33" descr="http://simec.mec.gov.br/imagens/seta_filho.gif">
          <a:extLst>
            <a:ext uri="{FF2B5EF4-FFF2-40B4-BE49-F238E27FC236}">
              <a16:creationId xmlns:a16="http://schemas.microsoft.com/office/drawing/2014/main" id="{7E35B566-A2BA-4510-8A8E-466DC291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5" name="Imagem 34" descr="http://simec.mec.gov.br/imagens/seta_filho.gif">
          <a:extLst>
            <a:ext uri="{FF2B5EF4-FFF2-40B4-BE49-F238E27FC236}">
              <a16:creationId xmlns:a16="http://schemas.microsoft.com/office/drawing/2014/main" id="{8BA4B9C1-C223-49D4-A333-1E61FDC2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6" name="Imagem 35" descr="http://simec.mec.gov.br/imagens/seta_filho.gif">
          <a:extLst>
            <a:ext uri="{FF2B5EF4-FFF2-40B4-BE49-F238E27FC236}">
              <a16:creationId xmlns:a16="http://schemas.microsoft.com/office/drawing/2014/main" id="{9E7DC0EC-F2BD-40EF-9EC0-FED1C4A5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7" name="Imagem 36" descr="http://simec.mec.gov.br/imagens/seta_filho.gif">
          <a:extLst>
            <a:ext uri="{FF2B5EF4-FFF2-40B4-BE49-F238E27FC236}">
              <a16:creationId xmlns:a16="http://schemas.microsoft.com/office/drawing/2014/main" id="{A56B2FDB-2C03-4AA3-AB30-F2019191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8" name="Imagem 37" descr="http://simec.mec.gov.br/imagens/seta_filho.gif">
          <a:extLst>
            <a:ext uri="{FF2B5EF4-FFF2-40B4-BE49-F238E27FC236}">
              <a16:creationId xmlns:a16="http://schemas.microsoft.com/office/drawing/2014/main" id="{778B4D48-1639-428F-BC66-F3F86704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39" name="Imagem 38" descr="http://simec.mec.gov.br/imagens/seta_filho.gif">
          <a:extLst>
            <a:ext uri="{FF2B5EF4-FFF2-40B4-BE49-F238E27FC236}">
              <a16:creationId xmlns:a16="http://schemas.microsoft.com/office/drawing/2014/main" id="{C436BC16-8FEC-42C7-BFB3-EFFF6744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0" name="Imagem 39" descr="http://simec.mec.gov.br/imagens/seta_filho.gif">
          <a:extLst>
            <a:ext uri="{FF2B5EF4-FFF2-40B4-BE49-F238E27FC236}">
              <a16:creationId xmlns:a16="http://schemas.microsoft.com/office/drawing/2014/main" id="{C5C3AB1B-088F-43D7-A2B8-36EF1AFE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1" name="Imagem 40" descr="http://simec.mec.gov.br/imagens/seta_filho.gif">
          <a:extLst>
            <a:ext uri="{FF2B5EF4-FFF2-40B4-BE49-F238E27FC236}">
              <a16:creationId xmlns:a16="http://schemas.microsoft.com/office/drawing/2014/main" id="{537A5C65-DE50-4C62-8544-A5A52A3C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2" name="Imagem 41" descr="http://simec.mec.gov.br/imagens/seta_filho.gif">
          <a:extLst>
            <a:ext uri="{FF2B5EF4-FFF2-40B4-BE49-F238E27FC236}">
              <a16:creationId xmlns:a16="http://schemas.microsoft.com/office/drawing/2014/main" id="{49FA0002-4010-46D8-AA34-838F41D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3" name="Imagem 42" descr="http://simec.mec.gov.br/imagens/seta_filho.gif">
          <a:extLst>
            <a:ext uri="{FF2B5EF4-FFF2-40B4-BE49-F238E27FC236}">
              <a16:creationId xmlns:a16="http://schemas.microsoft.com/office/drawing/2014/main" id="{11B67C22-27E1-4BC4-B987-96CCEAD1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4" name="Imagem 43" descr="http://simec.mec.gov.br/imagens/seta_filho.gif">
          <a:extLst>
            <a:ext uri="{FF2B5EF4-FFF2-40B4-BE49-F238E27FC236}">
              <a16:creationId xmlns:a16="http://schemas.microsoft.com/office/drawing/2014/main" id="{324D392C-E32C-4F14-BD7F-DF709ECD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5" name="Imagem 44" descr="http://simec.mec.gov.br/imagens/seta_filho.gif">
          <a:extLst>
            <a:ext uri="{FF2B5EF4-FFF2-40B4-BE49-F238E27FC236}">
              <a16:creationId xmlns:a16="http://schemas.microsoft.com/office/drawing/2014/main" id="{B9425BF7-E9CF-40D4-8F50-E7C51F3E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6" name="Imagem 45" descr="http://simec.mec.gov.br/imagens/seta_filho.gif">
          <a:extLst>
            <a:ext uri="{FF2B5EF4-FFF2-40B4-BE49-F238E27FC236}">
              <a16:creationId xmlns:a16="http://schemas.microsoft.com/office/drawing/2014/main" id="{DA9C40F8-4B5C-46EC-8CB9-65BBC69E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7" name="Imagem 46" descr="http://simec.mec.gov.br/imagens/seta_filho.gif">
          <a:extLst>
            <a:ext uri="{FF2B5EF4-FFF2-40B4-BE49-F238E27FC236}">
              <a16:creationId xmlns:a16="http://schemas.microsoft.com/office/drawing/2014/main" id="{42BEDD5D-2C92-431B-9805-56CD6717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8" name="Imagem 47" descr="http://simec.mec.gov.br/imagens/seta_filho.gif">
          <a:extLst>
            <a:ext uri="{FF2B5EF4-FFF2-40B4-BE49-F238E27FC236}">
              <a16:creationId xmlns:a16="http://schemas.microsoft.com/office/drawing/2014/main" id="{DD98013D-4527-4734-A44C-117A07FB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49" name="Imagem 48" descr="http://simec.mec.gov.br/imagens/seta_filho.gif">
          <a:extLst>
            <a:ext uri="{FF2B5EF4-FFF2-40B4-BE49-F238E27FC236}">
              <a16:creationId xmlns:a16="http://schemas.microsoft.com/office/drawing/2014/main" id="{2C5E872B-576A-4F41-9561-AF8EF009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0" name="Imagem 49" descr="http://simec.mec.gov.br/imagens/seta_filho.gif">
          <a:extLst>
            <a:ext uri="{FF2B5EF4-FFF2-40B4-BE49-F238E27FC236}">
              <a16:creationId xmlns:a16="http://schemas.microsoft.com/office/drawing/2014/main" id="{7E68E716-A3F7-4C0F-9E02-F347EB52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1" name="Imagem 50" descr="http://simec.mec.gov.br/imagens/seta_filho.gif">
          <a:extLst>
            <a:ext uri="{FF2B5EF4-FFF2-40B4-BE49-F238E27FC236}">
              <a16:creationId xmlns:a16="http://schemas.microsoft.com/office/drawing/2014/main" id="{B684F665-837F-406E-AA4C-27B21889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2" name="Imagem 51" descr="http://simec.mec.gov.br/imagens/seta_filho.gif">
          <a:extLst>
            <a:ext uri="{FF2B5EF4-FFF2-40B4-BE49-F238E27FC236}">
              <a16:creationId xmlns:a16="http://schemas.microsoft.com/office/drawing/2014/main" id="{F18FF115-D561-4CCE-BDA8-ED4CC61C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3" name="Imagem 52" descr="http://simec.mec.gov.br/imagens/seta_filho.gif">
          <a:extLst>
            <a:ext uri="{FF2B5EF4-FFF2-40B4-BE49-F238E27FC236}">
              <a16:creationId xmlns:a16="http://schemas.microsoft.com/office/drawing/2014/main" id="{F949035A-315F-419A-A03D-E54C78E6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4" name="Imagem 53" descr="http://simec.mec.gov.br/imagens/seta_filho.gif">
          <a:extLst>
            <a:ext uri="{FF2B5EF4-FFF2-40B4-BE49-F238E27FC236}">
              <a16:creationId xmlns:a16="http://schemas.microsoft.com/office/drawing/2014/main" id="{7147144F-3003-4283-B093-7193B6A1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5" name="Imagem 54" descr="http://simec.mec.gov.br/imagens/seta_filho.gif">
          <a:extLst>
            <a:ext uri="{FF2B5EF4-FFF2-40B4-BE49-F238E27FC236}">
              <a16:creationId xmlns:a16="http://schemas.microsoft.com/office/drawing/2014/main" id="{9C6DAAAD-7DB8-4B06-ACE1-36B9EA6A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6" name="Imagem 55" descr="http://simec.mec.gov.br/imagens/seta_filho.gif">
          <a:extLst>
            <a:ext uri="{FF2B5EF4-FFF2-40B4-BE49-F238E27FC236}">
              <a16:creationId xmlns:a16="http://schemas.microsoft.com/office/drawing/2014/main" id="{B9759800-AC7C-42B0-B680-42F1B964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7" name="Imagem 56" descr="http://simec.mec.gov.br/imagens/seta_filho.gif">
          <a:extLst>
            <a:ext uri="{FF2B5EF4-FFF2-40B4-BE49-F238E27FC236}">
              <a16:creationId xmlns:a16="http://schemas.microsoft.com/office/drawing/2014/main" id="{BE15F601-FB04-4667-8491-B88F36F1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8" name="Imagem 57" descr="http://simec.mec.gov.br/imagens/seta_filho.gif">
          <a:extLst>
            <a:ext uri="{FF2B5EF4-FFF2-40B4-BE49-F238E27FC236}">
              <a16:creationId xmlns:a16="http://schemas.microsoft.com/office/drawing/2014/main" id="{6F4278A2-4B6F-40EE-8D84-BA3A2E6B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59" name="Imagem 58" descr="http://simec.mec.gov.br/imagens/seta_filho.gif">
          <a:extLst>
            <a:ext uri="{FF2B5EF4-FFF2-40B4-BE49-F238E27FC236}">
              <a16:creationId xmlns:a16="http://schemas.microsoft.com/office/drawing/2014/main" id="{96FD369D-1A1E-4D59-84F9-DBB03468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0" name="Imagem 59" descr="http://simec.mec.gov.br/imagens/seta_filho.gif">
          <a:extLst>
            <a:ext uri="{FF2B5EF4-FFF2-40B4-BE49-F238E27FC236}">
              <a16:creationId xmlns:a16="http://schemas.microsoft.com/office/drawing/2014/main" id="{2C32E498-C8D0-49A8-8E5C-F75D3340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1" name="Imagem 60" descr="http://simec.mec.gov.br/imagens/seta_filho.gif">
          <a:extLst>
            <a:ext uri="{FF2B5EF4-FFF2-40B4-BE49-F238E27FC236}">
              <a16:creationId xmlns:a16="http://schemas.microsoft.com/office/drawing/2014/main" id="{319C7F44-3A0B-4F23-9188-D2066DF5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2" name="Imagem 61" descr="http://simec.mec.gov.br/imagens/seta_filho.gif">
          <a:extLst>
            <a:ext uri="{FF2B5EF4-FFF2-40B4-BE49-F238E27FC236}">
              <a16:creationId xmlns:a16="http://schemas.microsoft.com/office/drawing/2014/main" id="{0CDA43AE-2C7C-4AED-BBD5-3340E13F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3" name="Imagem 62" descr="http://simec.mec.gov.br/imagens/seta_filho.gif">
          <a:extLst>
            <a:ext uri="{FF2B5EF4-FFF2-40B4-BE49-F238E27FC236}">
              <a16:creationId xmlns:a16="http://schemas.microsoft.com/office/drawing/2014/main" id="{4E878281-8580-4D5A-8698-1A987850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4" name="Imagem 63" descr="http://simec.mec.gov.br/imagens/seta_filho.gif">
          <a:extLst>
            <a:ext uri="{FF2B5EF4-FFF2-40B4-BE49-F238E27FC236}">
              <a16:creationId xmlns:a16="http://schemas.microsoft.com/office/drawing/2014/main" id="{AF703A9E-29AD-4ABD-B26E-4262F948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5" name="Imagem 64" descr="http://simec.mec.gov.br/imagens/seta_filho.gif">
          <a:extLst>
            <a:ext uri="{FF2B5EF4-FFF2-40B4-BE49-F238E27FC236}">
              <a16:creationId xmlns:a16="http://schemas.microsoft.com/office/drawing/2014/main" id="{DA984F29-6FBE-4884-AB3B-88872E74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6" name="Imagem 65" descr="http://simec.mec.gov.br/imagens/seta_filho.gif">
          <a:extLst>
            <a:ext uri="{FF2B5EF4-FFF2-40B4-BE49-F238E27FC236}">
              <a16:creationId xmlns:a16="http://schemas.microsoft.com/office/drawing/2014/main" id="{0E81210A-6EB5-408A-9B46-0AE82EC1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7" name="Imagem 66" descr="http://simec.mec.gov.br/imagens/seta_filho.gif">
          <a:extLst>
            <a:ext uri="{FF2B5EF4-FFF2-40B4-BE49-F238E27FC236}">
              <a16:creationId xmlns:a16="http://schemas.microsoft.com/office/drawing/2014/main" id="{293CFA6F-C885-4F66-AC4C-259A5387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8" name="Imagem 67" descr="http://simec.mec.gov.br/imagens/seta_filho.gif">
          <a:extLst>
            <a:ext uri="{FF2B5EF4-FFF2-40B4-BE49-F238E27FC236}">
              <a16:creationId xmlns:a16="http://schemas.microsoft.com/office/drawing/2014/main" id="{7A71124D-30C1-4BAA-972B-0DBC7F59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69" name="Imagem 68" descr="http://simec.mec.gov.br/imagens/seta_filho.gif">
          <a:extLst>
            <a:ext uri="{FF2B5EF4-FFF2-40B4-BE49-F238E27FC236}">
              <a16:creationId xmlns:a16="http://schemas.microsoft.com/office/drawing/2014/main" id="{6D061BDC-E5D1-4C82-94F6-408E486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0" name="Imagem 69" descr="http://simec.mec.gov.br/imagens/seta_filho.gif">
          <a:extLst>
            <a:ext uri="{FF2B5EF4-FFF2-40B4-BE49-F238E27FC236}">
              <a16:creationId xmlns:a16="http://schemas.microsoft.com/office/drawing/2014/main" id="{D1E425BA-E6E9-4AFC-BF8B-A8EFBF98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1" name="Imagem 70" descr="http://simec.mec.gov.br/imagens/seta_filho.gif">
          <a:extLst>
            <a:ext uri="{FF2B5EF4-FFF2-40B4-BE49-F238E27FC236}">
              <a16:creationId xmlns:a16="http://schemas.microsoft.com/office/drawing/2014/main" id="{7E1E7654-39F9-4E65-A85F-D98838FF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2" name="Imagem 71" descr="http://simec.mec.gov.br/imagens/seta_filho.gif">
          <a:extLst>
            <a:ext uri="{FF2B5EF4-FFF2-40B4-BE49-F238E27FC236}">
              <a16:creationId xmlns:a16="http://schemas.microsoft.com/office/drawing/2014/main" id="{8F37F006-3C9D-4960-B215-AA3CBE72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3" name="Imagem 72" descr="http://simec.mec.gov.br/imagens/seta_filho.gif">
          <a:extLst>
            <a:ext uri="{FF2B5EF4-FFF2-40B4-BE49-F238E27FC236}">
              <a16:creationId xmlns:a16="http://schemas.microsoft.com/office/drawing/2014/main" id="{1B2D0C72-206F-4D27-A453-2F500D42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4" name="Imagem 73" descr="http://simec.mec.gov.br/imagens/seta_filho.gif">
          <a:extLst>
            <a:ext uri="{FF2B5EF4-FFF2-40B4-BE49-F238E27FC236}">
              <a16:creationId xmlns:a16="http://schemas.microsoft.com/office/drawing/2014/main" id="{D90C172C-00A4-483B-B803-3020F730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5" name="Imagem 74" descr="http://simec.mec.gov.br/imagens/seta_filho.gif">
          <a:extLst>
            <a:ext uri="{FF2B5EF4-FFF2-40B4-BE49-F238E27FC236}">
              <a16:creationId xmlns:a16="http://schemas.microsoft.com/office/drawing/2014/main" id="{C832CF0F-B2AC-431E-BB50-3B486016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114300</xdr:colOff>
      <xdr:row>50</xdr:row>
      <xdr:rowOff>123825</xdr:rowOff>
    </xdr:to>
    <xdr:pic>
      <xdr:nvPicPr>
        <xdr:cNvPr id="76" name="Imagem 75" descr="http://simec.mec.gov.br/imagens/seta_filho.gif">
          <a:extLst>
            <a:ext uri="{FF2B5EF4-FFF2-40B4-BE49-F238E27FC236}">
              <a16:creationId xmlns:a16="http://schemas.microsoft.com/office/drawing/2014/main" id="{6CE876B0-87F8-4C88-B3D9-F607E92A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108075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59D89DF4-33AE-45E8-B606-4B8045204876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68C133CC-DD44-4A87-9787-A513C4D73167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CEFE4D46-2BD4-4D1C-8491-C5440F1BDCE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88FFBE41-5AE7-43EE-8977-99EC20E9163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EE3AE54A-6FE6-4EFC-B903-ADD3B68FF179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E34D8CC0-99B4-4CAB-8852-3C93C9F2B06C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0174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1CDFCD9D-B1C0-4E77-A63E-FFA5C931E974}"/>
            </a:ext>
          </a:extLst>
        </xdr:cNvPr>
        <xdr:cNvSpPr txBox="1"/>
      </xdr:nvSpPr>
      <xdr:spPr>
        <a:xfrm>
          <a:off x="9010650" y="11080750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0174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E98C4573-423A-4E81-9C63-B38747904DB9}"/>
            </a:ext>
          </a:extLst>
        </xdr:cNvPr>
        <xdr:cNvSpPr txBox="1"/>
      </xdr:nvSpPr>
      <xdr:spPr>
        <a:xfrm>
          <a:off x="9010650" y="11080750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177800" cy="314325"/>
    <xdr:sp macro="" textlink="">
      <xdr:nvSpPr>
        <xdr:cNvPr id="85" name="Caixa de texto 2">
          <a:extLst>
            <a:ext uri="{FF2B5EF4-FFF2-40B4-BE49-F238E27FC236}">
              <a16:creationId xmlns:a16="http://schemas.microsoft.com/office/drawing/2014/main" id="{09F35DE4-73BA-4F6C-9111-592CB9E42A63}"/>
            </a:ext>
          </a:extLst>
        </xdr:cNvPr>
        <xdr:cNvSpPr txBox="1">
          <a:spLocks noChangeArrowheads="1"/>
        </xdr:cNvSpPr>
      </xdr:nvSpPr>
      <xdr:spPr bwMode="auto">
        <a:xfrm>
          <a:off x="9020175" y="11080750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C848038C-F9C7-4E19-9D1B-9A2E71093851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177800" cy="314325"/>
    <xdr:sp macro="" textlink="">
      <xdr:nvSpPr>
        <xdr:cNvPr id="87" name="Caixa de texto 2">
          <a:extLst>
            <a:ext uri="{FF2B5EF4-FFF2-40B4-BE49-F238E27FC236}">
              <a16:creationId xmlns:a16="http://schemas.microsoft.com/office/drawing/2014/main" id="{2624B460-FE38-42D2-8F56-51F5D6FD4B27}"/>
            </a:ext>
          </a:extLst>
        </xdr:cNvPr>
        <xdr:cNvSpPr txBox="1">
          <a:spLocks noChangeArrowheads="1"/>
        </xdr:cNvSpPr>
      </xdr:nvSpPr>
      <xdr:spPr bwMode="auto">
        <a:xfrm>
          <a:off x="9020175" y="11080750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CDAC6F9A-B429-4F68-92EB-97087ACCC22F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BE71ECD3-9BC1-4F00-AC76-AEA64D6F870E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5F6A2EC-F2F0-4A79-9B26-404F9ECE3F35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50</xdr:row>
      <xdr:rowOff>0</xdr:rowOff>
    </xdr:from>
    <xdr:ext cx="184731" cy="311803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46055F5F-9CFA-48B8-96E1-65F3224C94DB}"/>
            </a:ext>
          </a:extLst>
        </xdr:cNvPr>
        <xdr:cNvSpPr txBox="1"/>
      </xdr:nvSpPr>
      <xdr:spPr>
        <a:xfrm>
          <a:off x="9010650" y="1108075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65" cy="172227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68E4AB93-72CC-4569-8B26-FC737CB4B335}"/>
            </a:ext>
          </a:extLst>
        </xdr:cNvPr>
        <xdr:cNvSpPr txBox="1"/>
      </xdr:nvSpPr>
      <xdr:spPr>
        <a:xfrm>
          <a:off x="10271125" y="1108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65" cy="172227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D3F79899-F6D2-47ED-9D3D-C0A9BDE75C61}"/>
            </a:ext>
          </a:extLst>
        </xdr:cNvPr>
        <xdr:cNvSpPr txBox="1"/>
      </xdr:nvSpPr>
      <xdr:spPr>
        <a:xfrm>
          <a:off x="0" y="1108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582705</xdr:colOff>
      <xdr:row>1</xdr:row>
      <xdr:rowOff>123265</xdr:rowOff>
    </xdr:from>
    <xdr:ext cx="8606118" cy="1501588"/>
    <xdr:pic>
      <xdr:nvPicPr>
        <xdr:cNvPr id="2" name="Imagem 3">
          <a:extLst>
            <a:ext uri="{FF2B5EF4-FFF2-40B4-BE49-F238E27FC236}">
              <a16:creationId xmlns:a16="http://schemas.microsoft.com/office/drawing/2014/main" id="{5CA587AA-552D-4150-8A6D-26B26E3D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1905" y="504265"/>
          <a:ext cx="8606118" cy="150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EEA7-685C-47E9-A01F-E74B19335ABD}">
  <dimension ref="A1:N67"/>
  <sheetViews>
    <sheetView tabSelected="1" view="pageBreakPreview" zoomScaleNormal="100" zoomScaleSheetLayoutView="100" workbookViewId="0">
      <selection activeCell="A67" sqref="A67:F67"/>
    </sheetView>
  </sheetViews>
  <sheetFormatPr defaultRowHeight="15" x14ac:dyDescent="0.25"/>
  <cols>
    <col min="1" max="1" width="17.5703125" bestFit="1" customWidth="1"/>
    <col min="2" max="2" width="78.42578125" customWidth="1"/>
    <col min="3" max="3" width="8.28515625" customWidth="1"/>
    <col min="4" max="4" width="11.140625" bestFit="1" customWidth="1"/>
    <col min="5" max="5" width="15.140625" bestFit="1" customWidth="1"/>
    <col min="6" max="6" width="23.28515625" bestFit="1" customWidth="1"/>
    <col min="7" max="8" width="13.28515625" customWidth="1"/>
    <col min="9" max="9" width="10.140625" style="1" customWidth="1"/>
    <col min="10" max="10" width="3.7109375" customWidth="1"/>
    <col min="11" max="11" width="12.42578125" hidden="1" customWidth="1"/>
    <col min="12" max="12" width="14.140625" hidden="1" customWidth="1"/>
    <col min="13" max="13" width="10.7109375" customWidth="1"/>
  </cols>
  <sheetData>
    <row r="1" spans="1:14" x14ac:dyDescent="0.25">
      <c r="A1" s="8"/>
      <c r="B1" s="3"/>
      <c r="C1" s="3"/>
      <c r="D1" s="3"/>
      <c r="E1" s="9"/>
      <c r="F1" s="3"/>
    </row>
    <row r="2" spans="1:14" x14ac:dyDescent="0.25">
      <c r="A2" s="8"/>
      <c r="B2" s="3"/>
      <c r="C2" s="3"/>
      <c r="D2" s="3"/>
      <c r="E2" s="9"/>
      <c r="F2" s="3"/>
    </row>
    <row r="3" spans="1:14" x14ac:dyDescent="0.25">
      <c r="A3" s="8"/>
      <c r="B3" s="3"/>
      <c r="C3" s="3"/>
      <c r="D3" s="3"/>
      <c r="E3" s="9"/>
      <c r="F3" s="3"/>
    </row>
    <row r="4" spans="1:14" ht="18.75" customHeight="1" x14ac:dyDescent="0.25">
      <c r="A4" s="8"/>
      <c r="B4" s="3"/>
      <c r="C4" s="3"/>
      <c r="D4" s="3"/>
      <c r="E4" s="9"/>
      <c r="F4" s="3"/>
      <c r="H4" s="2"/>
    </row>
    <row r="5" spans="1:14" s="3" customFormat="1" x14ac:dyDescent="0.2">
      <c r="A5" s="27" t="s">
        <v>0</v>
      </c>
      <c r="B5" s="27"/>
      <c r="C5" s="27"/>
      <c r="D5" s="27"/>
      <c r="E5" s="27"/>
      <c r="F5" s="27"/>
      <c r="H5" s="2"/>
      <c r="I5" s="4"/>
    </row>
    <row r="6" spans="1:14" s="3" customFormat="1" x14ac:dyDescent="0.2">
      <c r="A6" s="27" t="s">
        <v>1</v>
      </c>
      <c r="B6" s="27"/>
      <c r="C6" s="27"/>
      <c r="D6" s="27"/>
      <c r="E6" s="27"/>
      <c r="F6" s="27"/>
      <c r="H6" s="2"/>
      <c r="I6" s="4"/>
    </row>
    <row r="7" spans="1:14" x14ac:dyDescent="0.25">
      <c r="A7" s="27" t="s">
        <v>2</v>
      </c>
      <c r="B7" s="27"/>
      <c r="C7" s="27"/>
      <c r="D7" s="27"/>
      <c r="E7" s="27"/>
      <c r="F7" s="27"/>
      <c r="G7" s="5"/>
      <c r="K7" s="1"/>
      <c r="M7" s="5"/>
      <c r="N7" s="6"/>
    </row>
    <row r="8" spans="1:14" x14ac:dyDescent="0.25">
      <c r="A8" s="8"/>
      <c r="B8" s="3"/>
      <c r="C8" s="3"/>
      <c r="D8" s="3"/>
      <c r="E8" s="10"/>
      <c r="F8" s="3"/>
      <c r="H8" s="2"/>
    </row>
    <row r="9" spans="1:14" ht="18" x14ac:dyDescent="0.25">
      <c r="A9" s="28" t="s">
        <v>28</v>
      </c>
      <c r="B9" s="28"/>
      <c r="C9" s="28"/>
      <c r="D9" s="28"/>
      <c r="E9" s="28"/>
      <c r="F9" s="28"/>
      <c r="H9" s="2"/>
    </row>
    <row r="10" spans="1:14" x14ac:dyDescent="0.25">
      <c r="A10" s="11"/>
      <c r="B10" s="12"/>
      <c r="C10" s="11"/>
      <c r="D10" s="13"/>
      <c r="E10" s="14"/>
      <c r="F10" s="3"/>
      <c r="H10" s="7"/>
      <c r="K10" s="1"/>
    </row>
    <row r="11" spans="1:14" s="3" customFormat="1" ht="18" x14ac:dyDescent="0.25">
      <c r="A11" s="29" t="s">
        <v>13</v>
      </c>
      <c r="B11" s="29"/>
      <c r="C11" s="29"/>
      <c r="D11" s="29"/>
      <c r="E11" s="29"/>
      <c r="F11" s="29"/>
      <c r="H11" s="7"/>
      <c r="I11" s="4"/>
      <c r="K11" s="4"/>
    </row>
    <row r="12" spans="1:14" x14ac:dyDescent="0.25">
      <c r="A12" s="11"/>
      <c r="B12" s="12"/>
      <c r="C12" s="11"/>
      <c r="D12" s="13"/>
      <c r="E12" s="14"/>
      <c r="F12" s="3"/>
      <c r="H12" s="7"/>
      <c r="K12" s="1"/>
    </row>
    <row r="13" spans="1:14" ht="65.25" customHeight="1" x14ac:dyDescent="0.25">
      <c r="A13" s="30" t="s">
        <v>14</v>
      </c>
      <c r="B13" s="30"/>
      <c r="C13" s="30"/>
      <c r="D13" s="30"/>
      <c r="E13" s="30"/>
      <c r="F13" s="30"/>
      <c r="H13" s="7"/>
      <c r="K13" s="1"/>
    </row>
    <row r="14" spans="1:14" x14ac:dyDescent="0.25">
      <c r="A14" s="31"/>
      <c r="B14" s="31"/>
      <c r="C14" s="31"/>
      <c r="D14" s="31"/>
      <c r="E14" s="31"/>
      <c r="F14" s="31"/>
      <c r="H14" s="7"/>
      <c r="K14" s="1"/>
    </row>
    <row r="15" spans="1:14" ht="15.75" x14ac:dyDescent="0.25">
      <c r="A15" s="92" t="s">
        <v>72</v>
      </c>
      <c r="B15" s="92"/>
      <c r="C15" s="92"/>
      <c r="D15" s="92"/>
      <c r="E15" s="92"/>
      <c r="F15" s="92"/>
      <c r="H15" s="7"/>
      <c r="K15" s="1"/>
    </row>
    <row r="16" spans="1:14" ht="15.75" x14ac:dyDescent="0.25">
      <c r="A16" s="93" t="s">
        <v>29</v>
      </c>
      <c r="B16" s="93"/>
      <c r="C16" s="93"/>
      <c r="D16" s="93"/>
      <c r="E16" s="93"/>
      <c r="F16" s="93"/>
      <c r="H16" s="7"/>
      <c r="K16" s="1"/>
    </row>
    <row r="17" spans="1:11" ht="15.75" x14ac:dyDescent="0.25">
      <c r="A17" s="93" t="s">
        <v>30</v>
      </c>
      <c r="B17" s="93"/>
      <c r="C17" s="93"/>
      <c r="D17" s="93"/>
      <c r="E17" s="93"/>
      <c r="F17" s="93"/>
      <c r="H17" s="7"/>
      <c r="K17" s="1"/>
    </row>
    <row r="18" spans="1:11" ht="15.75" x14ac:dyDescent="0.25">
      <c r="A18" s="92" t="s">
        <v>73</v>
      </c>
      <c r="B18" s="92"/>
      <c r="C18" s="92"/>
      <c r="D18" s="92"/>
      <c r="E18" s="92"/>
      <c r="F18" s="92"/>
      <c r="H18" s="7"/>
      <c r="K18" s="1"/>
    </row>
    <row r="19" spans="1:11" ht="15.75" x14ac:dyDescent="0.25">
      <c r="A19" s="92" t="s">
        <v>31</v>
      </c>
      <c r="B19" s="92"/>
      <c r="C19" s="92"/>
      <c r="D19" s="92"/>
      <c r="E19" s="92"/>
      <c r="F19" s="92"/>
      <c r="H19" s="7"/>
      <c r="K19" s="1"/>
    </row>
    <row r="20" spans="1:11" ht="16.5" thickBot="1" x14ac:dyDescent="0.3">
      <c r="A20" s="68"/>
      <c r="B20" s="53"/>
      <c r="C20" s="53"/>
      <c r="D20" s="53"/>
      <c r="E20" s="69"/>
      <c r="F20" s="69"/>
      <c r="H20" s="7"/>
      <c r="K20" s="1"/>
    </row>
    <row r="21" spans="1:11" ht="15.75" x14ac:dyDescent="0.25">
      <c r="A21" s="32" t="s">
        <v>15</v>
      </c>
      <c r="B21" s="33" t="s">
        <v>16</v>
      </c>
      <c r="C21" s="33" t="s">
        <v>17</v>
      </c>
      <c r="D21" s="33" t="s">
        <v>18</v>
      </c>
      <c r="E21" s="33" t="s">
        <v>19</v>
      </c>
      <c r="F21" s="54"/>
      <c r="H21" s="7"/>
      <c r="K21" s="1"/>
    </row>
    <row r="22" spans="1:11" ht="15.75" x14ac:dyDescent="0.25">
      <c r="A22" s="34"/>
      <c r="B22" s="35"/>
      <c r="C22" s="35"/>
      <c r="D22" s="35"/>
      <c r="E22" s="36" t="s">
        <v>20</v>
      </c>
      <c r="F22" s="55" t="s">
        <v>21</v>
      </c>
      <c r="H22" s="7"/>
      <c r="K22" s="1"/>
    </row>
    <row r="23" spans="1:11" ht="15.75" x14ac:dyDescent="0.25">
      <c r="A23" s="37"/>
      <c r="B23" s="38"/>
      <c r="C23" s="39"/>
      <c r="D23" s="39"/>
      <c r="E23" s="40"/>
      <c r="F23" s="56">
        <v>167779.6624</v>
      </c>
      <c r="H23" s="7"/>
      <c r="K23" s="1"/>
    </row>
    <row r="24" spans="1:11" ht="15.75" x14ac:dyDescent="0.25">
      <c r="A24" s="21"/>
      <c r="B24" s="41" t="s">
        <v>32</v>
      </c>
      <c r="C24" s="42"/>
      <c r="D24" s="43"/>
      <c r="E24" s="44"/>
      <c r="F24" s="57">
        <v>155812.04800000001</v>
      </c>
      <c r="H24" s="7"/>
      <c r="K24" s="1"/>
    </row>
    <row r="25" spans="1:11" ht="15.75" x14ac:dyDescent="0.25">
      <c r="A25" s="21" t="s">
        <v>11</v>
      </c>
      <c r="B25" s="41" t="s">
        <v>33</v>
      </c>
      <c r="C25" s="42"/>
      <c r="D25" s="43"/>
      <c r="E25" s="44"/>
      <c r="F25" s="57">
        <v>32148.468000000001</v>
      </c>
      <c r="H25" s="7"/>
      <c r="K25" s="1"/>
    </row>
    <row r="26" spans="1:11" ht="30" x14ac:dyDescent="0.25">
      <c r="A26" s="19" t="s">
        <v>22</v>
      </c>
      <c r="B26" s="20" t="s">
        <v>124</v>
      </c>
      <c r="C26" s="45" t="s">
        <v>23</v>
      </c>
      <c r="D26" s="70">
        <v>2.52</v>
      </c>
      <c r="E26" s="46">
        <v>485.9</v>
      </c>
      <c r="F26" s="47">
        <v>1224.4679999999998</v>
      </c>
      <c r="H26" s="7"/>
      <c r="K26" s="1"/>
    </row>
    <row r="27" spans="1:11" ht="30" x14ac:dyDescent="0.25">
      <c r="A27" s="19" t="s">
        <v>34</v>
      </c>
      <c r="B27" s="20" t="s">
        <v>35</v>
      </c>
      <c r="C27" s="45" t="s">
        <v>23</v>
      </c>
      <c r="D27" s="71">
        <v>600</v>
      </c>
      <c r="E27" s="91">
        <v>51.54</v>
      </c>
      <c r="F27" s="58">
        <v>30924</v>
      </c>
      <c r="H27" s="7"/>
      <c r="K27" s="1"/>
    </row>
    <row r="28" spans="1:11" ht="15.75" x14ac:dyDescent="0.25">
      <c r="A28" s="21" t="s">
        <v>12</v>
      </c>
      <c r="B28" s="41" t="s">
        <v>36</v>
      </c>
      <c r="C28" s="42"/>
      <c r="D28" s="43"/>
      <c r="E28" s="49"/>
      <c r="F28" s="57">
        <v>88656</v>
      </c>
      <c r="H28" s="7"/>
      <c r="K28" s="1"/>
    </row>
    <row r="29" spans="1:11" x14ac:dyDescent="0.25">
      <c r="A29" s="19" t="s">
        <v>37</v>
      </c>
      <c r="B29" s="20" t="s">
        <v>38</v>
      </c>
      <c r="C29" s="45" t="s">
        <v>23</v>
      </c>
      <c r="D29" s="70">
        <v>600</v>
      </c>
      <c r="E29" s="48">
        <v>147.76</v>
      </c>
      <c r="F29" s="59">
        <v>88656</v>
      </c>
      <c r="H29" s="7"/>
      <c r="K29" s="1"/>
    </row>
    <row r="30" spans="1:11" ht="15.75" x14ac:dyDescent="0.25">
      <c r="A30" s="60" t="s">
        <v>24</v>
      </c>
      <c r="B30" s="61" t="s">
        <v>39</v>
      </c>
      <c r="C30" s="61"/>
      <c r="D30" s="61"/>
      <c r="E30" s="61"/>
      <c r="F30" s="62">
        <v>35007.58</v>
      </c>
      <c r="H30" s="7"/>
      <c r="K30" s="1"/>
    </row>
    <row r="31" spans="1:11" x14ac:dyDescent="0.25">
      <c r="A31" s="72" t="s">
        <v>40</v>
      </c>
      <c r="B31" s="73" t="s">
        <v>41</v>
      </c>
      <c r="C31" s="74" t="s">
        <v>23</v>
      </c>
      <c r="D31" s="75">
        <v>600</v>
      </c>
      <c r="E31" s="48">
        <v>29.01</v>
      </c>
      <c r="F31" s="63">
        <v>17406</v>
      </c>
      <c r="H31" s="7"/>
      <c r="K31" s="1"/>
    </row>
    <row r="32" spans="1:11" x14ac:dyDescent="0.25">
      <c r="A32" s="19" t="s">
        <v>42</v>
      </c>
      <c r="B32" s="76" t="s">
        <v>43</v>
      </c>
      <c r="C32" s="51" t="s">
        <v>25</v>
      </c>
      <c r="D32" s="77">
        <v>2</v>
      </c>
      <c r="E32" s="48">
        <v>5904.02</v>
      </c>
      <c r="F32" s="64">
        <v>11808.04</v>
      </c>
      <c r="H32" s="7"/>
      <c r="K32" s="1"/>
    </row>
    <row r="33" spans="1:11" x14ac:dyDescent="0.25">
      <c r="A33" s="19" t="s">
        <v>44</v>
      </c>
      <c r="B33" s="76" t="s">
        <v>45</v>
      </c>
      <c r="C33" s="51" t="s">
        <v>46</v>
      </c>
      <c r="D33" s="77">
        <v>1</v>
      </c>
      <c r="E33" s="48">
        <v>1783.6</v>
      </c>
      <c r="F33" s="64">
        <v>1783.6</v>
      </c>
      <c r="H33" s="7"/>
      <c r="K33" s="1"/>
    </row>
    <row r="34" spans="1:11" x14ac:dyDescent="0.25">
      <c r="A34" s="19" t="s">
        <v>47</v>
      </c>
      <c r="B34" s="76" t="s">
        <v>48</v>
      </c>
      <c r="C34" s="51" t="s">
        <v>25</v>
      </c>
      <c r="D34" s="77">
        <v>2</v>
      </c>
      <c r="E34" s="48">
        <v>2004.97</v>
      </c>
      <c r="F34" s="64">
        <v>4009.94</v>
      </c>
      <c r="H34" s="7"/>
      <c r="K34" s="1"/>
    </row>
    <row r="35" spans="1:11" ht="15.75" x14ac:dyDescent="0.25">
      <c r="A35" s="78"/>
      <c r="B35" s="41" t="s">
        <v>49</v>
      </c>
      <c r="C35" s="42"/>
      <c r="D35" s="43"/>
      <c r="E35" s="49"/>
      <c r="F35" s="57">
        <v>11967.6144</v>
      </c>
      <c r="H35" s="7"/>
      <c r="K35" s="1"/>
    </row>
    <row r="36" spans="1:11" ht="15.75" x14ac:dyDescent="0.25">
      <c r="A36" s="21" t="s">
        <v>11</v>
      </c>
      <c r="B36" s="41" t="s">
        <v>33</v>
      </c>
      <c r="C36" s="42"/>
      <c r="D36" s="43"/>
      <c r="E36" s="49"/>
      <c r="F36" s="57">
        <v>2006.7243199999998</v>
      </c>
      <c r="H36" s="7"/>
      <c r="K36" s="1"/>
    </row>
    <row r="37" spans="1:11" x14ac:dyDescent="0.25">
      <c r="A37" s="50" t="s">
        <v>50</v>
      </c>
      <c r="B37" s="79" t="s">
        <v>51</v>
      </c>
      <c r="C37" s="50" t="s">
        <v>26</v>
      </c>
      <c r="D37" s="65">
        <v>1.2</v>
      </c>
      <c r="E37" s="48">
        <v>268.05</v>
      </c>
      <c r="F37" s="64">
        <v>321.66000000000003</v>
      </c>
      <c r="H37" s="7"/>
      <c r="K37" s="1"/>
    </row>
    <row r="38" spans="1:11" ht="30" x14ac:dyDescent="0.25">
      <c r="A38" s="80" t="s">
        <v>52</v>
      </c>
      <c r="B38" s="81" t="s">
        <v>53</v>
      </c>
      <c r="C38" s="80" t="s">
        <v>26</v>
      </c>
      <c r="D38" s="66">
        <v>2.3039999999999998</v>
      </c>
      <c r="E38" s="48">
        <v>95.58</v>
      </c>
      <c r="F38" s="64">
        <v>220.21631999999997</v>
      </c>
      <c r="H38" s="7"/>
      <c r="K38" s="1"/>
    </row>
    <row r="39" spans="1:11" x14ac:dyDescent="0.25">
      <c r="A39" s="82" t="s">
        <v>54</v>
      </c>
      <c r="B39" s="83" t="s">
        <v>55</v>
      </c>
      <c r="C39" s="84" t="s">
        <v>23</v>
      </c>
      <c r="D39" s="85">
        <v>162.4</v>
      </c>
      <c r="E39" s="48">
        <v>9.02</v>
      </c>
      <c r="F39" s="64">
        <v>1464.848</v>
      </c>
      <c r="H39" s="7"/>
      <c r="K39" s="1"/>
    </row>
    <row r="40" spans="1:11" ht="15.75" x14ac:dyDescent="0.25">
      <c r="A40" s="86" t="s">
        <v>12</v>
      </c>
      <c r="B40" s="87" t="s">
        <v>56</v>
      </c>
      <c r="C40" s="88"/>
      <c r="D40" s="89"/>
      <c r="E40" s="49"/>
      <c r="F40" s="57">
        <v>7854.4908800000012</v>
      </c>
      <c r="H40" s="7"/>
      <c r="K40" s="1"/>
    </row>
    <row r="41" spans="1:11" x14ac:dyDescent="0.25">
      <c r="A41" s="82" t="s">
        <v>57</v>
      </c>
      <c r="B41" s="83" t="s">
        <v>58</v>
      </c>
      <c r="C41" s="84" t="s">
        <v>26</v>
      </c>
      <c r="D41" s="77">
        <v>0.43200000000000005</v>
      </c>
      <c r="E41" s="48">
        <v>550.99</v>
      </c>
      <c r="F41" s="64">
        <v>238.02768000000003</v>
      </c>
      <c r="H41" s="7"/>
      <c r="K41" s="1"/>
    </row>
    <row r="42" spans="1:11" x14ac:dyDescent="0.25">
      <c r="A42" s="19" t="s">
        <v>59</v>
      </c>
      <c r="B42" s="76" t="s">
        <v>60</v>
      </c>
      <c r="C42" s="51" t="s">
        <v>23</v>
      </c>
      <c r="D42" s="77">
        <v>96</v>
      </c>
      <c r="E42" s="48">
        <v>32</v>
      </c>
      <c r="F42" s="64">
        <v>3072</v>
      </c>
      <c r="H42" s="7"/>
      <c r="K42" s="1"/>
    </row>
    <row r="43" spans="1:11" x14ac:dyDescent="0.25">
      <c r="A43" s="19" t="s">
        <v>61</v>
      </c>
      <c r="B43" s="76" t="s">
        <v>62</v>
      </c>
      <c r="C43" s="51" t="s">
        <v>23</v>
      </c>
      <c r="D43" s="77">
        <v>114.07000000000001</v>
      </c>
      <c r="E43" s="48">
        <v>33.68</v>
      </c>
      <c r="F43" s="64">
        <v>3841.8776000000003</v>
      </c>
      <c r="H43" s="7"/>
      <c r="K43" s="1"/>
    </row>
    <row r="44" spans="1:11" x14ac:dyDescent="0.25">
      <c r="A44" s="72" t="s">
        <v>63</v>
      </c>
      <c r="B44" s="73" t="s">
        <v>64</v>
      </c>
      <c r="C44" s="74" t="s">
        <v>23</v>
      </c>
      <c r="D44" s="75">
        <v>11.84</v>
      </c>
      <c r="E44" s="48">
        <v>13.31</v>
      </c>
      <c r="F44" s="64">
        <v>157.59040000000002</v>
      </c>
      <c r="H44" s="7"/>
      <c r="K44" s="1"/>
    </row>
    <row r="45" spans="1:11" x14ac:dyDescent="0.25">
      <c r="A45" s="19" t="s">
        <v>65</v>
      </c>
      <c r="B45" s="76" t="s">
        <v>66</v>
      </c>
      <c r="C45" s="51" t="s">
        <v>23</v>
      </c>
      <c r="D45" s="75">
        <v>11.84</v>
      </c>
      <c r="E45" s="48">
        <v>46.03</v>
      </c>
      <c r="F45" s="64">
        <v>544.99519999999995</v>
      </c>
      <c r="H45" s="7"/>
      <c r="K45" s="1"/>
    </row>
    <row r="46" spans="1:11" ht="15.75" x14ac:dyDescent="0.25">
      <c r="A46" s="60" t="s">
        <v>24</v>
      </c>
      <c r="B46" s="61" t="s">
        <v>67</v>
      </c>
      <c r="C46" s="61"/>
      <c r="D46" s="61"/>
      <c r="E46" s="61"/>
      <c r="F46" s="62">
        <v>2106.3991999999998</v>
      </c>
      <c r="H46" s="7"/>
      <c r="K46" s="1"/>
    </row>
    <row r="47" spans="1:11" x14ac:dyDescent="0.25">
      <c r="A47" s="19" t="s">
        <v>68</v>
      </c>
      <c r="B47" s="76" t="s">
        <v>69</v>
      </c>
      <c r="C47" s="51" t="s">
        <v>23</v>
      </c>
      <c r="D47" s="77">
        <v>115.84</v>
      </c>
      <c r="E47" s="48">
        <v>10.38</v>
      </c>
      <c r="F47" s="64">
        <v>1202.4192</v>
      </c>
      <c r="H47" s="7"/>
      <c r="K47" s="1"/>
    </row>
    <row r="48" spans="1:11" x14ac:dyDescent="0.25">
      <c r="A48" s="19" t="s">
        <v>70</v>
      </c>
      <c r="B48" s="76" t="s">
        <v>71</v>
      </c>
      <c r="C48" s="51" t="s">
        <v>25</v>
      </c>
      <c r="D48" s="77">
        <v>2</v>
      </c>
      <c r="E48" s="48">
        <v>451.99</v>
      </c>
      <c r="F48" s="64">
        <v>903.98</v>
      </c>
      <c r="H48" s="7"/>
      <c r="K48" s="1"/>
    </row>
    <row r="49" spans="1:11" ht="15.75" x14ac:dyDescent="0.25">
      <c r="A49" s="21"/>
      <c r="B49" s="41"/>
      <c r="C49" s="42"/>
      <c r="D49" s="43"/>
      <c r="E49" s="44"/>
      <c r="F49" s="67"/>
      <c r="H49" s="7"/>
      <c r="K49" s="1"/>
    </row>
    <row r="50" spans="1:11" x14ac:dyDescent="0.25">
      <c r="A50" s="31"/>
      <c r="B50" s="31"/>
      <c r="C50" s="31"/>
      <c r="D50" s="31"/>
      <c r="E50" s="31"/>
      <c r="F50" s="31"/>
      <c r="H50" s="7"/>
      <c r="K50" s="1"/>
    </row>
    <row r="51" spans="1:11" ht="15.75" x14ac:dyDescent="0.25">
      <c r="A51" s="15"/>
      <c r="B51" s="24" t="s">
        <v>3</v>
      </c>
      <c r="C51" s="24"/>
      <c r="D51" s="24"/>
      <c r="E51" s="24"/>
      <c r="F51" s="24"/>
    </row>
    <row r="52" spans="1:11" ht="15.75" x14ac:dyDescent="0.25">
      <c r="A52" s="15"/>
      <c r="B52" s="16"/>
      <c r="C52" s="16"/>
      <c r="D52" s="16"/>
      <c r="E52" s="16"/>
      <c r="F52" s="16"/>
    </row>
    <row r="53" spans="1:11" ht="15.75" x14ac:dyDescent="0.25">
      <c r="A53" s="15"/>
      <c r="B53" s="24" t="s">
        <v>4</v>
      </c>
      <c r="C53" s="24"/>
      <c r="D53" s="24"/>
      <c r="E53" s="24"/>
      <c r="F53" s="24"/>
    </row>
    <row r="54" spans="1:11" ht="15.75" x14ac:dyDescent="0.25">
      <c r="A54" s="15"/>
      <c r="B54" s="22"/>
      <c r="C54" s="22"/>
      <c r="D54" s="22"/>
      <c r="E54" s="22"/>
      <c r="F54" s="22"/>
    </row>
    <row r="55" spans="1:11" ht="15.75" x14ac:dyDescent="0.25">
      <c r="A55" s="15"/>
      <c r="B55" s="24" t="s">
        <v>5</v>
      </c>
      <c r="C55" s="24"/>
      <c r="D55" s="24"/>
      <c r="E55" s="24"/>
      <c r="F55" s="24"/>
    </row>
    <row r="56" spans="1:11" ht="15.75" x14ac:dyDescent="0.25">
      <c r="A56" s="15"/>
      <c r="B56" s="16"/>
      <c r="C56" s="16"/>
      <c r="D56" s="16"/>
      <c r="E56" s="16"/>
      <c r="F56" s="16"/>
    </row>
    <row r="57" spans="1:11" ht="15.75" x14ac:dyDescent="0.25">
      <c r="A57" s="15"/>
      <c r="B57" s="24" t="s">
        <v>6</v>
      </c>
      <c r="C57" s="24"/>
      <c r="D57" s="24"/>
      <c r="E57" s="24"/>
      <c r="F57" s="24"/>
    </row>
    <row r="58" spans="1:11" ht="15.75" x14ac:dyDescent="0.25">
      <c r="A58" s="15"/>
      <c r="B58" s="22"/>
      <c r="C58" s="22"/>
      <c r="D58" s="22"/>
      <c r="E58" s="22"/>
      <c r="F58" s="22"/>
    </row>
    <row r="59" spans="1:11" ht="15.75" x14ac:dyDescent="0.25">
      <c r="A59" s="15"/>
      <c r="B59" s="24" t="s">
        <v>7</v>
      </c>
      <c r="C59" s="24"/>
      <c r="D59" s="24"/>
      <c r="E59" s="24"/>
      <c r="F59" s="24"/>
    </row>
    <row r="60" spans="1:11" ht="15.75" x14ac:dyDescent="0.25">
      <c r="A60" s="15"/>
      <c r="B60" s="16"/>
      <c r="C60" s="16"/>
      <c r="D60" s="16"/>
      <c r="E60" s="16"/>
      <c r="F60" s="16"/>
    </row>
    <row r="61" spans="1:11" ht="15.75" x14ac:dyDescent="0.25">
      <c r="A61" s="15"/>
      <c r="B61" s="24" t="s">
        <v>8</v>
      </c>
      <c r="C61" s="24"/>
      <c r="D61" s="24"/>
      <c r="E61" s="24"/>
      <c r="F61" s="24"/>
    </row>
    <row r="62" spans="1:11" ht="15.75" x14ac:dyDescent="0.25">
      <c r="A62" s="15"/>
      <c r="B62" s="16"/>
      <c r="C62" s="16"/>
      <c r="D62" s="16"/>
      <c r="E62" s="16"/>
      <c r="F62" s="16"/>
    </row>
    <row r="63" spans="1:11" ht="15.75" x14ac:dyDescent="0.25">
      <c r="A63" s="15"/>
      <c r="B63" s="24" t="s">
        <v>9</v>
      </c>
      <c r="C63" s="24"/>
      <c r="D63" s="24"/>
      <c r="E63" s="24"/>
      <c r="F63" s="24"/>
    </row>
    <row r="64" spans="1:11" ht="15.75" x14ac:dyDescent="0.25">
      <c r="A64" s="15"/>
      <c r="B64" s="25"/>
      <c r="C64" s="25"/>
      <c r="D64" s="25"/>
      <c r="E64" s="25"/>
      <c r="F64" s="17"/>
    </row>
    <row r="65" spans="1:6" ht="15.75" x14ac:dyDescent="0.25">
      <c r="A65" s="18"/>
      <c r="B65" s="26" t="s">
        <v>10</v>
      </c>
      <c r="C65" s="26"/>
      <c r="D65" s="26"/>
      <c r="E65" s="26"/>
      <c r="F65" s="26"/>
    </row>
    <row r="66" spans="1:6" ht="15.75" x14ac:dyDescent="0.25">
      <c r="A66" s="18"/>
      <c r="B66" s="23"/>
      <c r="C66" s="23"/>
      <c r="D66" s="23"/>
      <c r="E66" s="23"/>
      <c r="F66" s="23"/>
    </row>
    <row r="67" spans="1:6" ht="15.75" x14ac:dyDescent="0.25">
      <c r="A67" s="52" t="s">
        <v>27</v>
      </c>
      <c r="B67" s="52"/>
      <c r="C67" s="52"/>
      <c r="D67" s="52"/>
      <c r="E67" s="52"/>
      <c r="F67" s="52"/>
    </row>
  </sheetData>
  <mergeCells count="27">
    <mergeCell ref="E20:F20"/>
    <mergeCell ref="B63:F63"/>
    <mergeCell ref="B64:E64"/>
    <mergeCell ref="B65:F65"/>
    <mergeCell ref="A67:F67"/>
    <mergeCell ref="A21:A22"/>
    <mergeCell ref="B21:B22"/>
    <mergeCell ref="C21:C22"/>
    <mergeCell ref="D21:D22"/>
    <mergeCell ref="E21:F21"/>
    <mergeCell ref="B51:F51"/>
    <mergeCell ref="B53:F53"/>
    <mergeCell ref="B55:F55"/>
    <mergeCell ref="B57:F57"/>
    <mergeCell ref="B59:F59"/>
    <mergeCell ref="B61:F61"/>
    <mergeCell ref="A15:F15"/>
    <mergeCell ref="A16:F16"/>
    <mergeCell ref="A17:F17"/>
    <mergeCell ref="A18:F18"/>
    <mergeCell ref="A19:F19"/>
    <mergeCell ref="A5:F5"/>
    <mergeCell ref="A6:F6"/>
    <mergeCell ref="A7:F7"/>
    <mergeCell ref="A9:F9"/>
    <mergeCell ref="A11:F11"/>
    <mergeCell ref="A13:F13"/>
  </mergeCells>
  <pageMargins left="0.36" right="0.31" top="0.49" bottom="0.78740157480314965" header="0.31496062992125984" footer="0.31496062992125984"/>
  <pageSetup paperSize="9" scale="6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452C3-AD95-4918-AC8B-B48E351F3204}">
  <dimension ref="D5:K44"/>
  <sheetViews>
    <sheetView topLeftCell="A43" workbookViewId="0">
      <selection activeCell="G6" sqref="G6"/>
    </sheetView>
  </sheetViews>
  <sheetFormatPr defaultRowHeight="30" customHeight="1" x14ac:dyDescent="0.2"/>
  <cols>
    <col min="1" max="3" width="9.140625" style="90"/>
    <col min="4" max="4" width="15.7109375" style="106" customWidth="1"/>
    <col min="5" max="5" width="43.28515625" style="90" customWidth="1"/>
    <col min="6" max="6" width="17.7109375" style="90" customWidth="1"/>
    <col min="7" max="7" width="15.7109375" style="90" customWidth="1"/>
    <col min="8" max="8" width="17.7109375" style="90" customWidth="1"/>
    <col min="9" max="9" width="20.42578125" style="95" customWidth="1"/>
    <col min="10" max="10" width="20.42578125" style="90" customWidth="1"/>
    <col min="11" max="11" width="22.5703125" style="90" customWidth="1"/>
    <col min="12" max="16384" width="9.140625" style="90"/>
  </cols>
  <sheetData>
    <row r="5" spans="4:11" ht="30" customHeight="1" x14ac:dyDescent="0.2">
      <c r="D5" s="94"/>
    </row>
    <row r="6" spans="4:11" ht="30" customHeight="1" x14ac:dyDescent="0.2">
      <c r="D6" s="94"/>
    </row>
    <row r="7" spans="4:11" ht="30" customHeight="1" x14ac:dyDescent="0.2">
      <c r="D7" s="94" t="s">
        <v>74</v>
      </c>
    </row>
    <row r="8" spans="4:11" ht="30" customHeight="1" x14ac:dyDescent="0.2">
      <c r="D8" s="96" t="s">
        <v>75</v>
      </c>
      <c r="E8" s="97" t="s">
        <v>76</v>
      </c>
      <c r="F8" s="97"/>
      <c r="G8" s="97"/>
      <c r="H8" s="97"/>
      <c r="I8" s="98" t="s">
        <v>77</v>
      </c>
    </row>
    <row r="9" spans="4:11" ht="30" customHeight="1" x14ac:dyDescent="0.2">
      <c r="D9" s="99">
        <v>1</v>
      </c>
      <c r="E9" s="97" t="s">
        <v>78</v>
      </c>
      <c r="F9" s="97"/>
      <c r="G9" s="97"/>
      <c r="H9" s="97"/>
      <c r="I9" s="98" t="s">
        <v>23</v>
      </c>
    </row>
    <row r="11" spans="4:11" ht="30" customHeight="1" x14ac:dyDescent="0.2">
      <c r="D11" s="100" t="s">
        <v>79</v>
      </c>
      <c r="E11" s="101" t="s">
        <v>76</v>
      </c>
      <c r="F11" s="101" t="s">
        <v>80</v>
      </c>
      <c r="G11" s="101" t="s">
        <v>81</v>
      </c>
      <c r="H11" s="101" t="s">
        <v>82</v>
      </c>
      <c r="I11" s="102" t="s">
        <v>83</v>
      </c>
    </row>
    <row r="12" spans="4:11" ht="30" customHeight="1" x14ac:dyDescent="0.2">
      <c r="D12" s="103">
        <v>10121</v>
      </c>
      <c r="E12" s="101" t="s">
        <v>84</v>
      </c>
      <c r="F12" s="103" t="s">
        <v>85</v>
      </c>
      <c r="G12" s="101">
        <v>3.7499999999999999E-2</v>
      </c>
      <c r="H12" s="104">
        <v>9.48</v>
      </c>
      <c r="I12" s="102">
        <v>0.35549999999999998</v>
      </c>
      <c r="K12" s="105"/>
    </row>
    <row r="13" spans="4:11" ht="30" customHeight="1" x14ac:dyDescent="0.2">
      <c r="D13" s="103">
        <v>10122</v>
      </c>
      <c r="E13" s="101" t="s">
        <v>86</v>
      </c>
      <c r="F13" s="103" t="s">
        <v>85</v>
      </c>
      <c r="G13" s="101">
        <v>3.7499999999999999E-2</v>
      </c>
      <c r="H13" s="104">
        <v>7.54</v>
      </c>
      <c r="I13" s="102">
        <v>0.28275</v>
      </c>
      <c r="K13" s="105"/>
    </row>
    <row r="14" spans="4:11" ht="30" customHeight="1" x14ac:dyDescent="0.2">
      <c r="D14" s="103">
        <v>10139</v>
      </c>
      <c r="E14" s="101" t="s">
        <v>87</v>
      </c>
      <c r="F14" s="103" t="s">
        <v>85</v>
      </c>
      <c r="G14" s="101">
        <v>0.2</v>
      </c>
      <c r="H14" s="104">
        <v>9.34</v>
      </c>
      <c r="I14" s="102">
        <v>1.8680000000000001</v>
      </c>
      <c r="K14" s="105"/>
    </row>
    <row r="15" spans="4:11" ht="30" customHeight="1" x14ac:dyDescent="0.2">
      <c r="D15" s="103">
        <v>10140</v>
      </c>
      <c r="E15" s="101" t="s">
        <v>88</v>
      </c>
      <c r="F15" s="103" t="s">
        <v>85</v>
      </c>
      <c r="G15" s="101">
        <v>3.7499999999999999E-2</v>
      </c>
      <c r="H15" s="104">
        <v>10.07</v>
      </c>
      <c r="I15" s="102">
        <v>0.37763000000000002</v>
      </c>
      <c r="K15" s="105"/>
    </row>
    <row r="16" spans="4:11" ht="30" customHeight="1" x14ac:dyDescent="0.2">
      <c r="D16" s="103">
        <v>10141</v>
      </c>
      <c r="E16" s="101" t="s">
        <v>89</v>
      </c>
      <c r="F16" s="103" t="s">
        <v>85</v>
      </c>
      <c r="G16" s="101">
        <v>3.7499999999999999E-2</v>
      </c>
      <c r="H16" s="104">
        <v>7.59</v>
      </c>
      <c r="I16" s="102">
        <v>0.28462999999999999</v>
      </c>
      <c r="K16" s="105"/>
    </row>
    <row r="17" spans="4:11" ht="30" customHeight="1" x14ac:dyDescent="0.2">
      <c r="D17" s="103">
        <v>10146</v>
      </c>
      <c r="E17" s="101" t="s">
        <v>90</v>
      </c>
      <c r="F17" s="103" t="s">
        <v>85</v>
      </c>
      <c r="G17" s="101">
        <v>0.2</v>
      </c>
      <c r="H17" s="104">
        <v>7.59</v>
      </c>
      <c r="I17" s="102">
        <v>1.518</v>
      </c>
      <c r="K17" s="105"/>
    </row>
    <row r="18" spans="4:11" ht="30" customHeight="1" x14ac:dyDescent="0.2">
      <c r="D18" s="103">
        <v>10155</v>
      </c>
      <c r="E18" s="101" t="s">
        <v>91</v>
      </c>
      <c r="F18" s="103" t="s">
        <v>85</v>
      </c>
      <c r="G18" s="101">
        <v>2.6599999999999999E-2</v>
      </c>
      <c r="H18" s="104">
        <v>14.69</v>
      </c>
      <c r="I18" s="102">
        <v>0.39074999999999999</v>
      </c>
      <c r="K18" s="105"/>
    </row>
    <row r="19" spans="4:11" ht="30" customHeight="1" x14ac:dyDescent="0.2">
      <c r="D19" s="103">
        <v>20536</v>
      </c>
      <c r="E19" s="101" t="s">
        <v>92</v>
      </c>
      <c r="F19" s="103" t="s">
        <v>93</v>
      </c>
      <c r="G19" s="101">
        <v>0.08</v>
      </c>
      <c r="H19" s="104">
        <v>408.28</v>
      </c>
      <c r="I19" s="102">
        <v>32.662399999999998</v>
      </c>
      <c r="K19" s="105"/>
    </row>
    <row r="20" spans="4:11" ht="30" customHeight="1" x14ac:dyDescent="0.2">
      <c r="D20" s="103">
        <v>21507</v>
      </c>
      <c r="E20" s="101" t="s">
        <v>94</v>
      </c>
      <c r="F20" s="103" t="s">
        <v>95</v>
      </c>
      <c r="G20" s="101">
        <v>0.27800000000000002</v>
      </c>
      <c r="H20" s="104">
        <v>6.19</v>
      </c>
      <c r="I20" s="102">
        <v>1.72082</v>
      </c>
      <c r="K20" s="105"/>
    </row>
    <row r="21" spans="4:11" ht="30" customHeight="1" x14ac:dyDescent="0.2">
      <c r="D21" s="103">
        <v>21508</v>
      </c>
      <c r="E21" s="101" t="s">
        <v>96</v>
      </c>
      <c r="F21" s="103" t="s">
        <v>97</v>
      </c>
      <c r="G21" s="101">
        <v>0.9</v>
      </c>
      <c r="H21" s="104">
        <v>10.47</v>
      </c>
      <c r="I21" s="102">
        <v>9.423</v>
      </c>
      <c r="K21" s="105"/>
    </row>
    <row r="22" spans="4:11" ht="30" customHeight="1" x14ac:dyDescent="0.2">
      <c r="D22" s="103">
        <v>21542</v>
      </c>
      <c r="E22" s="101" t="s">
        <v>98</v>
      </c>
      <c r="F22" s="103" t="s">
        <v>99</v>
      </c>
      <c r="G22" s="101">
        <v>1.18</v>
      </c>
      <c r="H22" s="104">
        <v>24.76</v>
      </c>
      <c r="I22" s="102">
        <v>29.216799999999999</v>
      </c>
      <c r="K22" s="105"/>
    </row>
    <row r="23" spans="4:11" ht="30" customHeight="1" x14ac:dyDescent="0.2">
      <c r="D23" s="103">
        <v>24035</v>
      </c>
      <c r="E23" s="101" t="s">
        <v>100</v>
      </c>
      <c r="F23" s="103" t="s">
        <v>99</v>
      </c>
      <c r="G23" s="101">
        <v>1.1000000000000001</v>
      </c>
      <c r="H23" s="104">
        <v>2.27</v>
      </c>
      <c r="I23" s="102">
        <v>2.4969999999999999</v>
      </c>
      <c r="K23" s="105"/>
    </row>
    <row r="24" spans="4:11" ht="30" customHeight="1" x14ac:dyDescent="0.2">
      <c r="D24" s="103">
        <v>24056</v>
      </c>
      <c r="E24" s="101" t="s">
        <v>101</v>
      </c>
      <c r="F24" s="103" t="s">
        <v>102</v>
      </c>
      <c r="G24" s="101">
        <v>0.06</v>
      </c>
      <c r="H24" s="104">
        <v>19.600000000000001</v>
      </c>
      <c r="I24" s="102">
        <v>1.1759999999999999</v>
      </c>
      <c r="K24" s="105"/>
    </row>
    <row r="25" spans="4:11" ht="30" customHeight="1" x14ac:dyDescent="0.2">
      <c r="D25" s="103">
        <v>24091</v>
      </c>
      <c r="E25" s="101" t="s">
        <v>103</v>
      </c>
      <c r="F25" s="103" t="s">
        <v>95</v>
      </c>
      <c r="G25" s="101">
        <v>7.4999999999999997E-2</v>
      </c>
      <c r="H25" s="104">
        <v>60.82</v>
      </c>
      <c r="I25" s="102">
        <v>4.5614999999999997</v>
      </c>
      <c r="K25" s="105"/>
    </row>
    <row r="26" spans="4:11" ht="30" customHeight="1" x14ac:dyDescent="0.2">
      <c r="D26" s="103">
        <v>24093</v>
      </c>
      <c r="E26" s="101" t="s">
        <v>104</v>
      </c>
      <c r="F26" s="103" t="s">
        <v>97</v>
      </c>
      <c r="G26" s="101">
        <v>9.1999999999999998E-2</v>
      </c>
      <c r="H26" s="104">
        <v>0.16</v>
      </c>
      <c r="I26" s="102">
        <v>1.472E-2</v>
      </c>
      <c r="K26" s="105"/>
    </row>
    <row r="27" spans="4:11" ht="30" customHeight="1" x14ac:dyDescent="0.2">
      <c r="D27" s="103">
        <v>27010</v>
      </c>
      <c r="E27" s="101" t="s">
        <v>105</v>
      </c>
      <c r="F27" s="103" t="s">
        <v>106</v>
      </c>
      <c r="G27" s="101">
        <v>2.8000000000000001E-2</v>
      </c>
      <c r="H27" s="104">
        <v>19.010000000000002</v>
      </c>
      <c r="I27" s="102">
        <v>0.53227999999999998</v>
      </c>
      <c r="K27" s="105"/>
    </row>
    <row r="28" spans="4:11" ht="30" customHeight="1" x14ac:dyDescent="0.2">
      <c r="D28" s="103">
        <v>28017</v>
      </c>
      <c r="E28" s="101" t="s">
        <v>107</v>
      </c>
      <c r="F28" s="103" t="s">
        <v>106</v>
      </c>
      <c r="G28" s="101">
        <v>0.25</v>
      </c>
      <c r="H28" s="104">
        <v>20.170000000000002</v>
      </c>
      <c r="I28" s="102">
        <v>5.0425000000000004</v>
      </c>
      <c r="K28" s="105"/>
    </row>
    <row r="29" spans="4:11" ht="30" customHeight="1" x14ac:dyDescent="0.2">
      <c r="D29" s="103">
        <v>28020</v>
      </c>
      <c r="E29" s="101" t="s">
        <v>108</v>
      </c>
      <c r="F29" s="103" t="s">
        <v>106</v>
      </c>
      <c r="G29" s="101">
        <v>4.8000000000000001E-2</v>
      </c>
      <c r="H29" s="104">
        <v>29.04</v>
      </c>
      <c r="I29" s="102">
        <v>1.39392</v>
      </c>
      <c r="K29" s="105"/>
    </row>
    <row r="30" spans="4:11" ht="30" customHeight="1" x14ac:dyDescent="0.2">
      <c r="D30" s="103">
        <v>28081</v>
      </c>
      <c r="E30" s="101" t="s">
        <v>109</v>
      </c>
      <c r="F30" s="103" t="s">
        <v>95</v>
      </c>
      <c r="G30" s="101">
        <v>3.1699999999999999E-2</v>
      </c>
      <c r="H30" s="104">
        <v>6.98</v>
      </c>
      <c r="I30" s="102">
        <v>0.22126999999999999</v>
      </c>
      <c r="K30" s="105"/>
    </row>
    <row r="31" spans="4:11" ht="30" customHeight="1" x14ac:dyDescent="0.2">
      <c r="D31" s="103">
        <v>35590</v>
      </c>
      <c r="E31" s="101" t="s">
        <v>110</v>
      </c>
      <c r="F31" s="103" t="s">
        <v>99</v>
      </c>
      <c r="G31" s="101">
        <v>1</v>
      </c>
      <c r="H31" s="104">
        <v>22.3</v>
      </c>
      <c r="I31" s="102">
        <v>22.3</v>
      </c>
      <c r="K31" s="105"/>
    </row>
    <row r="32" spans="4:11" ht="30" customHeight="1" x14ac:dyDescent="0.2">
      <c r="D32" s="103">
        <v>37512</v>
      </c>
      <c r="E32" s="101" t="s">
        <v>111</v>
      </c>
      <c r="F32" s="103" t="s">
        <v>102</v>
      </c>
      <c r="G32" s="101">
        <v>1.6E-2</v>
      </c>
      <c r="H32" s="104">
        <v>14.54</v>
      </c>
      <c r="I32" s="102">
        <v>0.23264000000000001</v>
      </c>
      <c r="K32" s="105"/>
    </row>
    <row r="33" spans="4:11" ht="30" customHeight="1" x14ac:dyDescent="0.2">
      <c r="D33" s="103">
        <v>80120</v>
      </c>
      <c r="E33" s="101" t="s">
        <v>112</v>
      </c>
      <c r="F33" s="103" t="s">
        <v>85</v>
      </c>
      <c r="G33" s="101">
        <v>5.3E-3</v>
      </c>
      <c r="H33" s="104">
        <v>4.0999999999999996</v>
      </c>
      <c r="I33" s="102">
        <v>2.1729999999999999E-2</v>
      </c>
      <c r="K33" s="105"/>
    </row>
    <row r="34" spans="4:11" ht="30" customHeight="1" x14ac:dyDescent="0.2">
      <c r="K34" s="105"/>
    </row>
    <row r="35" spans="4:11" ht="30" customHeight="1" x14ac:dyDescent="0.2">
      <c r="D35" s="96" t="s">
        <v>113</v>
      </c>
      <c r="E35" s="107">
        <v>5.0772599999999999</v>
      </c>
      <c r="F35" s="108" t="s">
        <v>114</v>
      </c>
      <c r="G35" s="107">
        <v>6.1368799999999997</v>
      </c>
      <c r="H35" s="108" t="s">
        <v>115</v>
      </c>
      <c r="I35" s="107">
        <v>11.214130000000001</v>
      </c>
    </row>
    <row r="36" spans="4:11" ht="30" customHeight="1" x14ac:dyDescent="0.2">
      <c r="D36" s="96" t="s">
        <v>116</v>
      </c>
      <c r="E36" s="107">
        <v>120.73949</v>
      </c>
      <c r="F36" s="108" t="s">
        <v>117</v>
      </c>
      <c r="G36" s="109">
        <v>30.349340000000002</v>
      </c>
      <c r="H36" s="108" t="s">
        <v>118</v>
      </c>
      <c r="I36" s="107">
        <v>162.30000000000001</v>
      </c>
      <c r="J36" s="108" t="s">
        <v>119</v>
      </c>
      <c r="K36" s="110">
        <v>44652</v>
      </c>
    </row>
    <row r="37" spans="4:11" ht="30" customHeight="1" x14ac:dyDescent="0.2">
      <c r="D37" s="94" t="s">
        <v>120</v>
      </c>
    </row>
    <row r="38" spans="4:11" ht="30" customHeight="1" x14ac:dyDescent="0.2">
      <c r="D38" s="94" t="s">
        <v>121</v>
      </c>
      <c r="K38" s="111"/>
    </row>
    <row r="39" spans="4:11" ht="30" customHeight="1" x14ac:dyDescent="0.2">
      <c r="D39" s="94" t="s">
        <v>122</v>
      </c>
    </row>
    <row r="40" spans="4:11" ht="30" customHeight="1" thickBot="1" x14ac:dyDescent="0.25">
      <c r="D40" s="94" t="s">
        <v>123</v>
      </c>
    </row>
    <row r="41" spans="4:11" ht="30" customHeight="1" x14ac:dyDescent="0.2">
      <c r="E41" s="112">
        <f>I12++I13+I14+I15+I16+I17+I18</f>
        <v>5.0772599999999999</v>
      </c>
      <c r="F41" s="112">
        <f>E41*1.2087</f>
        <v>6.1368841620000003</v>
      </c>
      <c r="H41" s="112">
        <f>E41+F41</f>
        <v>11.214144162</v>
      </c>
      <c r="I41" s="113">
        <f>H41+H44</f>
        <v>147.76453756200002</v>
      </c>
    </row>
    <row r="42" spans="4:11" ht="30" customHeight="1" x14ac:dyDescent="0.2">
      <c r="E42" s="112">
        <f>I33+I32+I31+I30+I29+I28+I27+I26+I25+I24+I23+I22+I21+I20+I19</f>
        <v>111.01658</v>
      </c>
      <c r="F42" s="112"/>
      <c r="I42" s="114"/>
    </row>
    <row r="43" spans="4:11" ht="30" customHeight="1" x14ac:dyDescent="0.2">
      <c r="E43" s="112"/>
      <c r="F43" s="115">
        <v>0.23</v>
      </c>
      <c r="I43" s="114"/>
    </row>
    <row r="44" spans="4:11" ht="30" customHeight="1" thickBot="1" x14ac:dyDescent="0.25">
      <c r="E44" s="112">
        <f>E42</f>
        <v>111.01658</v>
      </c>
      <c r="F44" s="112">
        <f>E44*F43</f>
        <v>25.533813400000003</v>
      </c>
      <c r="H44" s="112">
        <f>E44+F44</f>
        <v>136.55039340000002</v>
      </c>
      <c r="I44" s="116"/>
    </row>
  </sheetData>
  <mergeCells count="3">
    <mergeCell ref="E8:H8"/>
    <mergeCell ref="E9:H9"/>
    <mergeCell ref="I41:I4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LOTE 02</vt:lpstr>
      <vt:lpstr>COMPOSIÇÃO 01</vt:lpstr>
      <vt:lpstr>'LOTE 02'!Area_de_impressao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Felipe Ferraz</dc:creator>
  <cp:lastModifiedBy>Débora Silvano de Camargo</cp:lastModifiedBy>
  <cp:lastPrinted>2022-08-05T13:51:19Z</cp:lastPrinted>
  <dcterms:created xsi:type="dcterms:W3CDTF">2022-02-04T17:02:41Z</dcterms:created>
  <dcterms:modified xsi:type="dcterms:W3CDTF">2022-08-05T13:51:46Z</dcterms:modified>
</cp:coreProperties>
</file>